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BÖLÜM 2024\Döner sermaye işleri\"/>
    </mc:Choice>
  </mc:AlternateContent>
  <bookViews>
    <workbookView xWindow="0" yWindow="0" windowWidth="21600" windowHeight="9615"/>
  </bookViews>
  <sheets>
    <sheet name="Birim fiyatlar" sheetId="3" r:id="rId1"/>
    <sheet name="Birim fiyatlar (2)" sheetId="4" r:id="rId2"/>
  </sheets>
  <definedNames>
    <definedName name="Print_Area" localSheetId="0">'Birim fiyatlar'!#REF!</definedName>
    <definedName name="Print_Area" localSheetId="1">'Birim fiyatlar (2)'!#REF!</definedName>
    <definedName name="_xlnm.Print_Area" localSheetId="0">'Birim fiyatlar'!$A$1:$D$100</definedName>
    <definedName name="_xlnm.Print_Area" localSheetId="1">'Birim fiyatlar (2)'!$A$1:$D$108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" l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E103" i="4" l="1"/>
  <c r="E104" i="4"/>
  <c r="E105" i="4"/>
  <c r="E106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8" i="4"/>
  <c r="E7" i="4"/>
  <c r="E9" i="4"/>
  <c r="E10" i="4"/>
  <c r="E11" i="4"/>
  <c r="E12" i="4"/>
  <c r="E6" i="4"/>
  <c r="D91" i="4"/>
  <c r="D90" i="4"/>
  <c r="D89" i="4"/>
  <c r="D88" i="4"/>
  <c r="D87" i="4"/>
  <c r="D86" i="4"/>
  <c r="D85" i="4"/>
  <c r="D84" i="4"/>
  <c r="D83" i="4"/>
  <c r="D82" i="4"/>
  <c r="A47" i="4"/>
  <c r="A48" i="4" s="1"/>
  <c r="A49" i="4" s="1"/>
  <c r="A50" i="4" s="1"/>
  <c r="A51" i="4" s="1"/>
  <c r="A52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4" i="4" s="1"/>
  <c r="A95" i="4" s="1"/>
  <c r="A96" i="4" s="1"/>
  <c r="A97" i="4" s="1"/>
  <c r="A98" i="4" s="1"/>
  <c r="A99" i="4" s="1"/>
  <c r="A100" i="4" s="1"/>
  <c r="A102" i="4" s="1"/>
  <c r="A103" i="4" s="1"/>
  <c r="A105" i="4" s="1"/>
  <c r="A106" i="4" s="1"/>
  <c r="A46" i="4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39" i="3" l="1"/>
  <c r="A40" i="3" s="1"/>
  <c r="A41" i="3" s="1"/>
  <c r="A42" i="3" s="1"/>
  <c r="A43" i="3" l="1"/>
  <c r="A44" i="3" s="1"/>
  <c r="A45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4" i="3" s="1"/>
  <c r="A75" i="3" s="1"/>
  <c r="A76" i="3" s="1"/>
  <c r="A77" i="3" s="1"/>
  <c r="A78" i="3" s="1"/>
  <c r="A79" i="3" s="1"/>
  <c r="A80" i="3" s="1"/>
  <c r="A81" i="3" s="1"/>
  <c r="A82" i="3" s="1"/>
  <c r="A83" i="3" l="1"/>
  <c r="A84" i="3" s="1"/>
  <c r="A87" i="3" s="1"/>
  <c r="A88" i="3" s="1"/>
  <c r="A89" i="3" s="1"/>
  <c r="A90" i="3" s="1"/>
  <c r="A91" i="3" s="1"/>
  <c r="A92" i="3" s="1"/>
  <c r="A93" i="3" s="1"/>
  <c r="A95" i="3" s="1"/>
  <c r="A96" i="3" s="1"/>
  <c r="A98" i="3" s="1"/>
  <c r="A99" i="3" s="1"/>
</calcChain>
</file>

<file path=xl/sharedStrings.xml><?xml version="1.0" encoding="utf-8"?>
<sst xmlns="http://schemas.openxmlformats.org/spreadsheetml/2006/main" count="394" uniqueCount="168">
  <si>
    <t>Sıra No</t>
  </si>
  <si>
    <t>Yapılan İşin Adı</t>
  </si>
  <si>
    <t>Geçerli Fiyatlar (KDVsiz)</t>
  </si>
  <si>
    <t>TEKNİK/PROSES UYGUNLUK VE AKADEMİK RAPORLAR*</t>
  </si>
  <si>
    <t>SU VE ATIKSU PARAMETRE ANALİZLERİ**,***</t>
  </si>
  <si>
    <t>Sıcaklık (T)</t>
  </si>
  <si>
    <t>SM 2550 B</t>
  </si>
  <si>
    <t>İletkenlik (EC)</t>
  </si>
  <si>
    <t>SM 2510 B</t>
  </si>
  <si>
    <t>Tuzluluk (S)</t>
  </si>
  <si>
    <t>SM 2520 B</t>
  </si>
  <si>
    <t>pH</t>
  </si>
  <si>
    <t>SM 4500-H⁺ B</t>
  </si>
  <si>
    <t>Çözünmüş Oksijen</t>
  </si>
  <si>
    <t>ASTM D888</t>
  </si>
  <si>
    <t>Bulanıklık (NTU)</t>
  </si>
  <si>
    <t>SM 2130 B</t>
  </si>
  <si>
    <t>Oksidasyon Reduksiyon Potansiyeli (ORP)</t>
  </si>
  <si>
    <t>SM 2580 B</t>
  </si>
  <si>
    <t>Tat (TFN)</t>
  </si>
  <si>
    <t>SM 2160 B</t>
  </si>
  <si>
    <t>Koku (TON)</t>
  </si>
  <si>
    <t>SM 2150 B</t>
  </si>
  <si>
    <t xml:space="preserve">Renk </t>
  </si>
  <si>
    <t>SM 2120 C</t>
  </si>
  <si>
    <t>Toplam Sertlik</t>
  </si>
  <si>
    <t>SM 2340 C</t>
  </si>
  <si>
    <t>Toplam Alkalinite</t>
  </si>
  <si>
    <t>SM 2320 B</t>
  </si>
  <si>
    <t>Toplam Organik Karbon (TOK)</t>
  </si>
  <si>
    <t>SM 5310 B</t>
  </si>
  <si>
    <t>Toplam Azot (TN)</t>
  </si>
  <si>
    <t>Toplam Kjeldahl Azot (TKN)</t>
  </si>
  <si>
    <t>TS 7924 EN 25663</t>
  </si>
  <si>
    <t>Organik Azot (ON)</t>
  </si>
  <si>
    <t>TS 7924 EN 25664</t>
  </si>
  <si>
    <t>Toplam Fosfor (TP)</t>
  </si>
  <si>
    <t>SM 4500-P B/SM 4500-P D</t>
  </si>
  <si>
    <t>Kimyasal Oksijen İhtiyacı (KOİ)</t>
  </si>
  <si>
    <t>SM 5220 C</t>
  </si>
  <si>
    <r>
      <t>Biyokimyasal Oksijen İhtiyacı (BOİ</t>
    </r>
    <r>
      <rPr>
        <vertAlign val="subscript"/>
        <sz val="12"/>
        <rFont val="Times New Roman"/>
        <family val="1"/>
        <charset val="162"/>
      </rPr>
      <t>5</t>
    </r>
    <r>
      <rPr>
        <sz val="12"/>
        <rFont val="Times New Roman"/>
        <family val="1"/>
        <charset val="162"/>
      </rPr>
      <t>)</t>
    </r>
  </si>
  <si>
    <t>SM 5210 D</t>
  </si>
  <si>
    <t>Yağ ve Gres</t>
  </si>
  <si>
    <t>SM 5520 B</t>
  </si>
  <si>
    <t>Yüzey Aktif Maddeler (MBAS)</t>
  </si>
  <si>
    <t>SM 5540 C</t>
  </si>
  <si>
    <t>Fenol</t>
  </si>
  <si>
    <t>SM 5530 B/SM 5530 D</t>
  </si>
  <si>
    <t>Toplam Çözünmüş Katı Madde (TÇKM)</t>
  </si>
  <si>
    <t>SM 2540 C</t>
  </si>
  <si>
    <t>Askıdaki Katı Madde (AKM)</t>
  </si>
  <si>
    <t>SM 2540 D</t>
  </si>
  <si>
    <t>Uçucu Askıda Katı Madde (UAKM)</t>
  </si>
  <si>
    <t>SM 2540 E</t>
  </si>
  <si>
    <t>Toplam Katı Madde (TKM)</t>
  </si>
  <si>
    <t>SM 2540G</t>
  </si>
  <si>
    <t>Uçucu Katı Madde (UKM)</t>
  </si>
  <si>
    <t>Çökelebilir Katı Madde</t>
  </si>
  <si>
    <t>SM 2540 F</t>
  </si>
  <si>
    <r>
      <t>Serbest Karbondioksit, (CO</t>
    </r>
    <r>
      <rPr>
        <vertAlign val="subscript"/>
        <sz val="12"/>
        <color theme="1"/>
        <rFont val="Times New Roman"/>
        <family val="1"/>
        <charset val="162"/>
      </rPr>
      <t>2</t>
    </r>
    <r>
      <rPr>
        <sz val="12"/>
        <color theme="1"/>
        <rFont val="Times New Roman"/>
        <family val="1"/>
        <charset val="162"/>
      </rPr>
      <t>), (Kireç çözücü)</t>
    </r>
  </si>
  <si>
    <r>
      <t>SM 4500-CO</t>
    </r>
    <r>
      <rPr>
        <vertAlign val="subscript"/>
        <sz val="12"/>
        <color theme="1"/>
        <rFont val="Times New Roman"/>
        <family val="1"/>
        <charset val="162"/>
      </rPr>
      <t>2</t>
    </r>
    <r>
      <rPr>
        <sz val="12"/>
        <color theme="1"/>
        <rFont val="Times New Roman"/>
        <family val="1"/>
        <charset val="162"/>
      </rPr>
      <t xml:space="preserve"> D </t>
    </r>
  </si>
  <si>
    <r>
      <t>Bikarbonat, (HCO</t>
    </r>
    <r>
      <rPr>
        <vertAlign val="subscript"/>
        <sz val="12"/>
        <rFont val="Times New Roman"/>
        <family val="1"/>
        <charset val="162"/>
      </rPr>
      <t>3</t>
    </r>
    <r>
      <rPr>
        <vertAlign val="superscript"/>
        <sz val="12"/>
        <rFont val="Times New Roman"/>
        <family val="1"/>
        <charset val="162"/>
      </rPr>
      <t>-</t>
    </r>
    <r>
      <rPr>
        <sz val="12"/>
        <rFont val="Times New Roman"/>
        <family val="1"/>
        <charset val="162"/>
      </rPr>
      <t>)</t>
    </r>
  </si>
  <si>
    <r>
      <t>Karbonat, (CO</t>
    </r>
    <r>
      <rPr>
        <vertAlign val="subscript"/>
        <sz val="12"/>
        <rFont val="Times New Roman"/>
        <family val="1"/>
        <charset val="162"/>
      </rPr>
      <t>3</t>
    </r>
    <r>
      <rPr>
        <vertAlign val="superscript"/>
        <sz val="12"/>
        <rFont val="Times New Roman"/>
        <family val="1"/>
        <charset val="162"/>
      </rPr>
      <t>2-</t>
    </r>
    <r>
      <rPr>
        <sz val="12"/>
        <rFont val="Times New Roman"/>
        <family val="1"/>
        <charset val="162"/>
      </rPr>
      <t>)mg/L</t>
    </r>
  </si>
  <si>
    <t>Krom(VI)</t>
  </si>
  <si>
    <t>SM 3500-Cr B</t>
  </si>
  <si>
    <r>
      <t>Amonyum (NH</t>
    </r>
    <r>
      <rPr>
        <vertAlign val="subscript"/>
        <sz val="12"/>
        <color theme="1"/>
        <rFont val="Times New Roman"/>
        <family val="1"/>
        <charset val="162"/>
      </rPr>
      <t>4</t>
    </r>
    <r>
      <rPr>
        <vertAlign val="superscript"/>
        <sz val="12"/>
        <color theme="1"/>
        <rFont val="Times New Roman"/>
        <family val="1"/>
        <charset val="162"/>
      </rPr>
      <t>+</t>
    </r>
    <r>
      <rPr>
        <sz val="12"/>
        <color theme="1"/>
        <rFont val="Times New Roman"/>
        <family val="1"/>
        <charset val="162"/>
      </rPr>
      <t>)</t>
    </r>
  </si>
  <si>
    <r>
      <t>SM 4500-NH</t>
    </r>
    <r>
      <rPr>
        <vertAlign val="subscript"/>
        <sz val="12"/>
        <color theme="1"/>
        <rFont val="Times New Roman"/>
        <family val="1"/>
        <charset val="162"/>
      </rPr>
      <t>3</t>
    </r>
    <r>
      <rPr>
        <sz val="12"/>
        <color theme="1"/>
        <rFont val="Times New Roman"/>
        <family val="1"/>
        <charset val="162"/>
      </rPr>
      <t xml:space="preserve"> B/SM 4500-NH</t>
    </r>
    <r>
      <rPr>
        <vertAlign val="subscript"/>
        <sz val="12"/>
        <color theme="1"/>
        <rFont val="Times New Roman"/>
        <family val="1"/>
        <charset val="162"/>
      </rPr>
      <t>3</t>
    </r>
    <r>
      <rPr>
        <sz val="12"/>
        <color theme="1"/>
        <rFont val="Times New Roman"/>
        <family val="1"/>
        <charset val="162"/>
      </rPr>
      <t xml:space="preserve"> C</t>
    </r>
  </si>
  <si>
    <t>Sülfür (kükürt)</t>
  </si>
  <si>
    <r>
      <t>SM 4500-S</t>
    </r>
    <r>
      <rPr>
        <vertAlign val="superscript"/>
        <sz val="12"/>
        <color theme="1"/>
        <rFont val="Times New Roman"/>
        <family val="1"/>
        <charset val="162"/>
      </rPr>
      <t>-2</t>
    </r>
    <r>
      <rPr>
        <sz val="12"/>
        <color theme="1"/>
        <rFont val="Times New Roman"/>
        <family val="1"/>
        <charset val="162"/>
      </rPr>
      <t xml:space="preserve"> F</t>
    </r>
  </si>
  <si>
    <r>
      <t>Siyanür (CN</t>
    </r>
    <r>
      <rPr>
        <vertAlign val="superscript"/>
        <sz val="12"/>
        <color theme="1"/>
        <rFont val="Times New Roman"/>
        <family val="1"/>
        <charset val="162"/>
      </rPr>
      <t>-</t>
    </r>
    <r>
      <rPr>
        <sz val="12"/>
        <color theme="1"/>
        <rFont val="Times New Roman"/>
        <family val="1"/>
        <charset val="162"/>
      </rPr>
      <t>)</t>
    </r>
  </si>
  <si>
    <t>SM 4500 CN¯</t>
  </si>
  <si>
    <r>
      <t>Klorofil-</t>
    </r>
    <r>
      <rPr>
        <i/>
        <sz val="12"/>
        <rFont val="Times New Roman"/>
        <family val="1"/>
        <charset val="162"/>
      </rPr>
      <t>a</t>
    </r>
  </si>
  <si>
    <t xml:space="preserve">TS 9092 ISO 10260  </t>
  </si>
  <si>
    <t>Permanganat İndeksi (Oksitlenebilirlik)</t>
  </si>
  <si>
    <t>TS 6288 EN ISO 8467</t>
  </si>
  <si>
    <t>Serbest Klor</t>
  </si>
  <si>
    <t>TS 5489 EN ISO 7393-1</t>
  </si>
  <si>
    <t>İyon Kromotografi (IC) Analizleri</t>
  </si>
  <si>
    <r>
      <t>Fosfat (PO</t>
    </r>
    <r>
      <rPr>
        <vertAlign val="subscript"/>
        <sz val="12"/>
        <color theme="1"/>
        <rFont val="Times New Roman"/>
        <family val="1"/>
        <charset val="162"/>
      </rPr>
      <t>4</t>
    </r>
    <r>
      <rPr>
        <vertAlign val="superscript"/>
        <sz val="12"/>
        <color theme="1"/>
        <rFont val="Times New Roman"/>
        <family val="1"/>
        <charset val="162"/>
      </rPr>
      <t>-3</t>
    </r>
    <r>
      <rPr>
        <sz val="12"/>
        <color theme="1"/>
        <rFont val="Times New Roman"/>
        <family val="1"/>
        <charset val="162"/>
      </rPr>
      <t>)</t>
    </r>
  </si>
  <si>
    <t>SM 4110 B (İyon kromotografi)</t>
  </si>
  <si>
    <r>
      <t>Nitrat (NO</t>
    </r>
    <r>
      <rPr>
        <vertAlign val="subscript"/>
        <sz val="12"/>
        <color theme="1"/>
        <rFont val="Times New Roman"/>
        <family val="1"/>
        <charset val="162"/>
      </rPr>
      <t>3</t>
    </r>
    <r>
      <rPr>
        <vertAlign val="superscript"/>
        <sz val="12"/>
        <color theme="1"/>
        <rFont val="Times New Roman"/>
        <family val="1"/>
        <charset val="162"/>
      </rPr>
      <t>-</t>
    </r>
    <r>
      <rPr>
        <sz val="12"/>
        <color theme="1"/>
        <rFont val="Times New Roman"/>
        <family val="1"/>
        <charset val="162"/>
      </rPr>
      <t>)</t>
    </r>
  </si>
  <si>
    <r>
      <t>Nitrit (NO</t>
    </r>
    <r>
      <rPr>
        <vertAlign val="subscript"/>
        <sz val="12"/>
        <color theme="1"/>
        <rFont val="Times New Roman"/>
        <family val="1"/>
        <charset val="162"/>
      </rPr>
      <t>2</t>
    </r>
    <r>
      <rPr>
        <vertAlign val="superscript"/>
        <sz val="12"/>
        <color theme="1"/>
        <rFont val="Times New Roman"/>
        <family val="1"/>
        <charset val="162"/>
      </rPr>
      <t>-</t>
    </r>
    <r>
      <rPr>
        <sz val="12"/>
        <color theme="1"/>
        <rFont val="Times New Roman"/>
        <family val="1"/>
        <charset val="162"/>
      </rPr>
      <t>)</t>
    </r>
  </si>
  <si>
    <r>
      <t>Klorür (Cl</t>
    </r>
    <r>
      <rPr>
        <vertAlign val="superscript"/>
        <sz val="12"/>
        <color theme="1"/>
        <rFont val="Times New Roman"/>
        <family val="1"/>
        <charset val="162"/>
      </rPr>
      <t>-</t>
    </r>
    <r>
      <rPr>
        <sz val="12"/>
        <color theme="1"/>
        <rFont val="Times New Roman"/>
        <family val="1"/>
        <charset val="162"/>
      </rPr>
      <t>)</t>
    </r>
  </si>
  <si>
    <r>
      <t>Florür (F</t>
    </r>
    <r>
      <rPr>
        <vertAlign val="superscript"/>
        <sz val="12"/>
        <color theme="1"/>
        <rFont val="Times New Roman"/>
        <family val="1"/>
        <charset val="162"/>
      </rPr>
      <t>-</t>
    </r>
    <r>
      <rPr>
        <sz val="12"/>
        <color theme="1"/>
        <rFont val="Times New Roman"/>
        <family val="1"/>
        <charset val="162"/>
      </rPr>
      <t>)</t>
    </r>
  </si>
  <si>
    <r>
      <t>Bromür (Br</t>
    </r>
    <r>
      <rPr>
        <vertAlign val="superscript"/>
        <sz val="12"/>
        <color theme="1"/>
        <rFont val="Times New Roman"/>
        <family val="1"/>
        <charset val="162"/>
      </rPr>
      <t>-</t>
    </r>
    <r>
      <rPr>
        <sz val="12"/>
        <color theme="1"/>
        <rFont val="Times New Roman"/>
        <family val="1"/>
        <charset val="162"/>
      </rPr>
      <t>)</t>
    </r>
  </si>
  <si>
    <r>
      <t>Bromat (BrO</t>
    </r>
    <r>
      <rPr>
        <vertAlign val="subscript"/>
        <sz val="12"/>
        <rFont val="Times New Roman"/>
        <family val="1"/>
        <charset val="162"/>
      </rPr>
      <t>3</t>
    </r>
    <r>
      <rPr>
        <vertAlign val="superscript"/>
        <sz val="12"/>
        <rFont val="Times New Roman"/>
        <family val="1"/>
        <charset val="162"/>
      </rPr>
      <t>-</t>
    </r>
    <r>
      <rPr>
        <sz val="12"/>
        <rFont val="Times New Roman"/>
        <family val="1"/>
        <charset val="162"/>
      </rPr>
      <t>)</t>
    </r>
  </si>
  <si>
    <r>
      <t>Sülfat (SO</t>
    </r>
    <r>
      <rPr>
        <vertAlign val="subscript"/>
        <sz val="12"/>
        <color theme="1"/>
        <rFont val="Times New Roman"/>
        <family val="1"/>
        <charset val="162"/>
      </rPr>
      <t>4</t>
    </r>
    <r>
      <rPr>
        <vertAlign val="superscript"/>
        <sz val="12"/>
        <color theme="1"/>
        <rFont val="Times New Roman"/>
        <family val="1"/>
        <charset val="162"/>
      </rPr>
      <t>-2</t>
    </r>
    <r>
      <rPr>
        <sz val="12"/>
        <color theme="1"/>
        <rFont val="Times New Roman"/>
        <family val="1"/>
        <charset val="162"/>
      </rPr>
      <t>)</t>
    </r>
  </si>
  <si>
    <t>ICP-OES Element Analizleri</t>
  </si>
  <si>
    <t>Kalsiyum (Ca)</t>
  </si>
  <si>
    <t>SM 3030 F/EPA 200.7 (ICP-OES)</t>
  </si>
  <si>
    <t>Magnezyum (Mg)</t>
  </si>
  <si>
    <t>Sodyum (Na)</t>
  </si>
  <si>
    <t>Potasyum (K)</t>
  </si>
  <si>
    <t>Bor (B)</t>
  </si>
  <si>
    <t>Alüminyum (Al)</t>
  </si>
  <si>
    <t>Çinko (Zn)</t>
  </si>
  <si>
    <t>Bakır (Cu)</t>
  </si>
  <si>
    <t>Mangan (Mn)</t>
  </si>
  <si>
    <t>Baryum (Ba)</t>
  </si>
  <si>
    <t>Stronsiyum (Sr)</t>
  </si>
  <si>
    <t>Nikel (Ni)</t>
  </si>
  <si>
    <t>Demir (Fe)</t>
  </si>
  <si>
    <t>Civa (Hg)</t>
  </si>
  <si>
    <t>Kadmiyum (Cd)</t>
  </si>
  <si>
    <t>Arsenik (As)</t>
  </si>
  <si>
    <t>Antimon (Sb)</t>
  </si>
  <si>
    <t>Krom (Cr)</t>
  </si>
  <si>
    <t>Kurşun (Pb)</t>
  </si>
  <si>
    <t>Lityum (Li)</t>
  </si>
  <si>
    <t>Berilyum (Be)</t>
  </si>
  <si>
    <t>Kobalt (Co)</t>
  </si>
  <si>
    <t>Molibden (Mo)</t>
  </si>
  <si>
    <t>Selenyum (Se)</t>
  </si>
  <si>
    <t>Vanadyum (V)</t>
  </si>
  <si>
    <t>Silisyum (Si)</t>
  </si>
  <si>
    <t>Sulama Suyu Analizi</t>
  </si>
  <si>
    <t>Tuzluluk Değerlendirmesi (EC, TÇKM)</t>
  </si>
  <si>
    <t>SM 2510 B+SM 2540 C+Değerlendime</t>
  </si>
  <si>
    <r>
      <t>Geçirgenlik Değerlendirmesi (Ca, Mg, Na, HCO</t>
    </r>
    <r>
      <rPr>
        <vertAlign val="subscript"/>
        <sz val="12"/>
        <color theme="1"/>
        <rFont val="Times New Roman"/>
        <family val="1"/>
        <charset val="162"/>
      </rPr>
      <t>3</t>
    </r>
    <r>
      <rPr>
        <vertAlign val="superscript"/>
        <sz val="12"/>
        <color theme="1"/>
        <rFont val="Times New Roman"/>
        <family val="1"/>
        <charset val="162"/>
      </rPr>
      <t>-</t>
    </r>
    <r>
      <rPr>
        <sz val="12"/>
        <color theme="1"/>
        <rFont val="Times New Roman"/>
        <family val="1"/>
        <charset val="162"/>
      </rPr>
      <t>)</t>
    </r>
  </si>
  <si>
    <t>SM 3030 F/EPA 200.7+SM 4500-CO2 D +Değerlendirme</t>
  </si>
  <si>
    <r>
      <t>Özgül İyon Toksisitesi (Na, B, Cl</t>
    </r>
    <r>
      <rPr>
        <vertAlign val="superscript"/>
        <sz val="12"/>
        <color theme="1"/>
        <rFont val="Times New Roman"/>
        <family val="1"/>
        <charset val="162"/>
      </rPr>
      <t>-</t>
    </r>
    <r>
      <rPr>
        <sz val="12"/>
        <color theme="1"/>
        <rFont val="Times New Roman"/>
        <family val="1"/>
        <charset val="162"/>
      </rPr>
      <t>)</t>
    </r>
  </si>
  <si>
    <t>SM 3030 F/EPA 200.7 +SM 4110 B+Değerlendirme</t>
  </si>
  <si>
    <t>Bitkilerin Tuzluluğa Olan Hassaslıkları (TÇKM)</t>
  </si>
  <si>
    <t>SM 2540 C+Değerlendirme</t>
  </si>
  <si>
    <t xml:space="preserve">İnfiltrasyon (Geçirimlilik) (Ca, Mg, Na, EC) 
(SAR ve EC değerleri yardımıyla abaktan okuma) </t>
  </si>
  <si>
    <t>SM 3030 F/EPA 200.7 +Değerlendirme</t>
  </si>
  <si>
    <r>
      <t>Özgül İyon Toksisitesi (Na,  B ve Cl</t>
    </r>
    <r>
      <rPr>
        <vertAlign val="superscript"/>
        <sz val="12"/>
        <color theme="1"/>
        <rFont val="Times New Roman"/>
        <family val="1"/>
        <charset val="162"/>
      </rPr>
      <t>-</t>
    </r>
    <r>
      <rPr>
        <sz val="12"/>
        <color theme="1"/>
        <rFont val="Times New Roman"/>
        <family val="1"/>
        <charset val="162"/>
      </rPr>
      <t xml:space="preserve"> etkisi)</t>
    </r>
  </si>
  <si>
    <r>
      <t>Ağır Metal ve Toksik Elementler (Al, As, Be, B, Cd, Cr, Co, Cu, F</t>
    </r>
    <r>
      <rPr>
        <vertAlign val="superscript"/>
        <sz val="12"/>
        <color theme="1"/>
        <rFont val="Times New Roman"/>
        <family val="1"/>
        <charset val="162"/>
      </rPr>
      <t>-</t>
    </r>
    <r>
      <rPr>
        <sz val="12"/>
        <color theme="1"/>
        <rFont val="Times New Roman"/>
        <family val="1"/>
        <charset val="162"/>
      </rPr>
      <t>, Fe, Pb, Li, Mn, Mo, Ni, Se, V, Zn)</t>
    </r>
  </si>
  <si>
    <t>Sodyum Adsorbsiyon Oranı (SAR) (Ca, Mg, Na)</t>
  </si>
  <si>
    <t>SM 3030 F/EPA 200.7+Değerlendirme</t>
  </si>
  <si>
    <r>
      <t>Kalıcı Sodyum Karbonat (RSC) (Ca, Mg, CO</t>
    </r>
    <r>
      <rPr>
        <vertAlign val="subscript"/>
        <sz val="12"/>
        <color theme="1"/>
        <rFont val="Times New Roman"/>
        <family val="1"/>
        <charset val="162"/>
      </rPr>
      <t>3</t>
    </r>
    <r>
      <rPr>
        <vertAlign val="superscript"/>
        <sz val="12"/>
        <color theme="1"/>
        <rFont val="Times New Roman"/>
        <family val="1"/>
        <charset val="162"/>
      </rPr>
      <t>-</t>
    </r>
    <r>
      <rPr>
        <sz val="12"/>
        <color theme="1"/>
        <rFont val="Times New Roman"/>
        <family val="1"/>
        <charset val="162"/>
      </rPr>
      <t>, HCO</t>
    </r>
    <r>
      <rPr>
        <vertAlign val="subscript"/>
        <sz val="12"/>
        <color theme="1"/>
        <rFont val="Times New Roman"/>
        <family val="1"/>
        <charset val="162"/>
      </rPr>
      <t>3</t>
    </r>
    <r>
      <rPr>
        <vertAlign val="superscript"/>
        <sz val="12"/>
        <color theme="1"/>
        <rFont val="Times New Roman"/>
        <family val="1"/>
        <charset val="162"/>
      </rPr>
      <t>-</t>
    </r>
    <r>
      <rPr>
        <sz val="12"/>
        <color theme="1"/>
        <rFont val="Times New Roman"/>
        <family val="1"/>
        <charset val="162"/>
      </rPr>
      <t>)</t>
    </r>
  </si>
  <si>
    <r>
      <t>SM 3030 F/EPA 200.7 +SM 4110 B+SM 4500-CO</t>
    </r>
    <r>
      <rPr>
        <vertAlign val="subscript"/>
        <sz val="12"/>
        <color theme="1"/>
        <rFont val="Times New Roman"/>
        <family val="1"/>
        <charset val="162"/>
      </rPr>
      <t>2</t>
    </r>
    <r>
      <rPr>
        <sz val="12"/>
        <color theme="1"/>
        <rFont val="Times New Roman"/>
        <family val="1"/>
        <charset val="162"/>
      </rPr>
      <t xml:space="preserve"> D +Değerlendirme</t>
    </r>
  </si>
  <si>
    <r>
      <t>Potansiyel Tuzluluk (PS) (Cl</t>
    </r>
    <r>
      <rPr>
        <vertAlign val="superscript"/>
        <sz val="12"/>
        <color theme="1"/>
        <rFont val="Times New Roman"/>
        <family val="1"/>
        <charset val="162"/>
      </rPr>
      <t>-</t>
    </r>
    <r>
      <rPr>
        <sz val="12"/>
        <color theme="1"/>
        <rFont val="Times New Roman"/>
        <family val="1"/>
        <charset val="162"/>
      </rPr>
      <t>, SO</t>
    </r>
    <r>
      <rPr>
        <vertAlign val="subscript"/>
        <sz val="12"/>
        <color theme="1"/>
        <rFont val="Times New Roman"/>
        <family val="1"/>
        <charset val="162"/>
      </rPr>
      <t>4</t>
    </r>
    <r>
      <rPr>
        <vertAlign val="superscript"/>
        <sz val="12"/>
        <color theme="1"/>
        <rFont val="Times New Roman"/>
        <family val="1"/>
        <charset val="162"/>
      </rPr>
      <t>-2</t>
    </r>
    <r>
      <rPr>
        <sz val="12"/>
        <color theme="1"/>
        <rFont val="Times New Roman"/>
        <family val="1"/>
        <charset val="162"/>
      </rPr>
      <t>)</t>
    </r>
  </si>
  <si>
    <t>SM 4110 B+Değerlendirme</t>
  </si>
  <si>
    <t>Sodyum oranı (Değişebilir Sodyum Yüzdesi (ESP)) (Ca, Mg, Na, Mg)</t>
  </si>
  <si>
    <t>Mikrobiyolojik Analizler</t>
  </si>
  <si>
    <t>Koliform Bakteri</t>
  </si>
  <si>
    <t>TS EN ISO 9308</t>
  </si>
  <si>
    <t>Fekal Koliform</t>
  </si>
  <si>
    <t>Escherichia coli</t>
  </si>
  <si>
    <t>Entorokok</t>
  </si>
  <si>
    <t>TS EN ISO 7899</t>
  </si>
  <si>
    <t>22°C'de Koloni sayımı</t>
  </si>
  <si>
    <t>TS EN ISO 6222</t>
  </si>
  <si>
    <t>Pseudomonas aeruginosa</t>
  </si>
  <si>
    <t>TS EN 12780</t>
  </si>
  <si>
    <t>Clostridium perfringens</t>
  </si>
  <si>
    <t>TS 8019 EN 26461</t>
  </si>
  <si>
    <t>TOPRAK, SEDİMAN VE ÇAMUR ANALİZLERİ</t>
  </si>
  <si>
    <t>Numune Hazırlama</t>
  </si>
  <si>
    <t>Numune hazırlama ve ön işlemden sonra su ve atıksu yöntemleri</t>
  </si>
  <si>
    <t>Su ve atıksu birim fiyat</t>
  </si>
  <si>
    <t>Numune Alma</t>
  </si>
  <si>
    <t>300+mesafe ücreti</t>
  </si>
  <si>
    <t>Değerlendirme</t>
  </si>
  <si>
    <t xml:space="preserve">Mevzuat ve literatür değerlendirme </t>
  </si>
  <si>
    <r>
      <t>*Bu fiyatlar asgari tutarlardır.
** Toplu yapılacak analizlerde parametre sayılarına ve türüne göre indirim uygulanabilmektedir.</t>
    </r>
    <r>
      <rPr>
        <b/>
        <sz val="10"/>
        <color theme="1"/>
        <rFont val="Times New Roman"/>
        <family val="1"/>
        <charset val="162"/>
      </rPr>
      <t xml:space="preserve">
***</t>
    </r>
    <r>
      <rPr>
        <sz val="10"/>
        <color theme="1"/>
        <rFont val="Times New Roman"/>
        <family val="1"/>
        <charset val="162"/>
      </rPr>
      <t>Teklifin kabul edilmesi durumunda resmi görevlendirme yapılabilmesi için Talep Dilekçe ve Döner Sermaye Hesabına yatırılmış banka dekontunun tarafımıza mail ile (cevre@aksaray.edu.tr)  gönderilmesi gerekmektedir. Yukarıdaki rutin ölçüm  parametrelerin dışındaki analiz talepleri ve diğer laboratuvar işleriniz için cevre@aksaray.edu.tr  e mail yada Laboratuvar Sorumlumuz  0 382 2883601 ve ya  Analiz Sorumlumuz 0 382 2883603 ile  irtibata geçebilirsiniz.</t>
    </r>
  </si>
  <si>
    <t>Tanıtım ve İletişim Linki</t>
  </si>
  <si>
    <t>Not: Genellikle her yıl Fakülte YKK kararı ile onaylanıyor.</t>
  </si>
  <si>
    <t>2023 YILI GÜNCEL DÖNER SERMAYE İŞLETMESİ BİRİM FİYATLARI</t>
  </si>
  <si>
    <t>10 000</t>
  </si>
  <si>
    <t>Çevre Mühendisliği Bölümü öğretim elemanları tarafından hazırlanan teknik raporlar için asgari fiyat bedeli</t>
  </si>
  <si>
    <t>Geçerli Fiyatlar (KDV dahil değildir)</t>
  </si>
  <si>
    <r>
      <t>*Bu fiyatlar asgari tutarlardır.
** Toplu yapılacak analizlerde kamu kurumlarına ve öğrencilere parametre sayılarına ve türüne göre indirim uygulanabilir.</t>
    </r>
    <r>
      <rPr>
        <b/>
        <sz val="10"/>
        <color theme="1"/>
        <rFont val="Times New Roman"/>
        <family val="1"/>
        <charset val="162"/>
      </rPr>
      <t xml:space="preserve">
***</t>
    </r>
    <r>
      <rPr>
        <sz val="10"/>
        <color theme="1"/>
        <rFont val="Times New Roman"/>
        <family val="1"/>
        <charset val="162"/>
      </rPr>
      <t xml:space="preserve"> Yukarıdaki rutin ölçüm  parametrelerin dışındaki analiz talepleri ve diğer laboratuvar işleriniz için cevre@aksaray.edu.tr  e mail yada Laboratuvar Sorumlumuz  0 382 2883603 ile  irtibata geçebilirsiniz.</t>
    </r>
  </si>
  <si>
    <t>ELEKTROT İLE YAPILAN ANALİZLER/Numune Alma Tutanağında Yerinde Ölçülen Parametreler için Toplam Fiyat (pH, Çözünmüş Oksijen, İletkenlik, Tuzluluk, Sıcaklık)</t>
  </si>
  <si>
    <t>SM 2550 B
SM 2510 B
SM 2520 B
SM 4500-H⁺ B
ASTM D888</t>
  </si>
  <si>
    <t>5000+mesafe ücreti</t>
  </si>
  <si>
    <t>AKSARAY ÜNİVERSİTESİ
MÜHENDİSLİK FAKÜLTESİ, ÇEVRE MÜHENDİSLİĞİ BÖLÜMÜ
2026 YILI GÜNCEL DÖNER SERMAYE İŞLETMESİ BİRİM FİYATLARI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</si>
</sst>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vertAlign val="subscript"/>
      <sz val="12"/>
      <color theme="1"/>
      <name val="Times New Roman"/>
      <family val="1"/>
      <charset val="162"/>
    </font>
    <font>
      <vertAlign val="superscript"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name val="Times New Roman"/>
      <family val="1"/>
      <charset val="162"/>
    </font>
    <font>
      <vertAlign val="subscript"/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vertAlign val="superscript"/>
      <sz val="12"/>
      <name val="Times New Roman"/>
      <family val="1"/>
      <charset val="16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/>
    <xf numFmtId="0" fontId="6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justify" wrapText="1"/>
    </xf>
    <xf numFmtId="49" fontId="14" fillId="0" borderId="0" xfId="1" applyNumberFormat="1" applyFont="1" applyAlignment="1">
      <alignment horizontal="left" vertical="justify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100</xdr:row>
      <xdr:rowOff>0</xdr:rowOff>
    </xdr:from>
    <xdr:ext cx="184731" cy="264560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2656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4</xdr:col>
      <xdr:colOff>0</xdr:colOff>
      <xdr:row>99</xdr:row>
      <xdr:rowOff>0</xdr:rowOff>
    </xdr:from>
    <xdr:ext cx="184731" cy="264560"/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458200" y="2529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109</xdr:row>
      <xdr:rowOff>0</xdr:rowOff>
    </xdr:from>
    <xdr:ext cx="184731" cy="264560"/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2597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4</xdr:col>
      <xdr:colOff>0</xdr:colOff>
      <xdr:row>106</xdr:row>
      <xdr:rowOff>0</xdr:rowOff>
    </xdr:from>
    <xdr:ext cx="184731" cy="264560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334375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evre.aksaray.edu.tr/laboratuvar-hizmetleri-ve-doner-sermaye-isleri" TargetMode="Externa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tabSelected="1" view="pageBreakPreview" zoomScaleNormal="100" zoomScaleSheetLayoutView="100" workbookViewId="0">
      <selection activeCell="B7" sqref="B7"/>
    </sheetView>
  </sheetViews>
  <sheetFormatPr defaultRowHeight="15.75" x14ac:dyDescent="0.25"/>
  <cols>
    <col min="1" max="1" width="9.28515625" style="7" customWidth="1"/>
    <col min="2" max="2" width="54.140625" style="10" customWidth="1"/>
    <col min="3" max="3" width="34" style="10" customWidth="1"/>
    <col min="4" max="4" width="17.7109375" style="7" customWidth="1"/>
    <col min="5" max="5" width="14.28515625" style="1" customWidth="1"/>
    <col min="6" max="18" width="9.140625" style="1"/>
  </cols>
  <sheetData>
    <row r="1" spans="1:18" ht="56.25" customHeight="1" x14ac:dyDescent="0.25">
      <c r="A1" s="43" t="s">
        <v>167</v>
      </c>
      <c r="B1" s="44"/>
      <c r="C1" s="44"/>
      <c r="D1" s="44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 s="4" customFormat="1" ht="47.25" x14ac:dyDescent="0.25">
      <c r="A2" s="23" t="s">
        <v>0</v>
      </c>
      <c r="B2" s="48" t="s">
        <v>1</v>
      </c>
      <c r="C2" s="50"/>
      <c r="D2" s="3" t="s">
        <v>162</v>
      </c>
    </row>
    <row r="3" spans="1:18" s="2" customFormat="1" ht="78.75" x14ac:dyDescent="0.25">
      <c r="A3" s="20">
        <v>1</v>
      </c>
      <c r="B3" s="25" t="s">
        <v>164</v>
      </c>
      <c r="C3" s="22" t="s">
        <v>165</v>
      </c>
      <c r="D3" s="5">
        <v>1900</v>
      </c>
    </row>
    <row r="4" spans="1:18" s="2" customFormat="1" ht="17.100000000000001" customHeight="1" x14ac:dyDescent="0.25">
      <c r="A4" s="20">
        <v>2</v>
      </c>
      <c r="B4" s="22" t="s">
        <v>15</v>
      </c>
      <c r="C4" s="22" t="s">
        <v>16</v>
      </c>
      <c r="D4" s="5">
        <v>590</v>
      </c>
    </row>
    <row r="5" spans="1:18" s="2" customFormat="1" ht="17.100000000000001" customHeight="1" x14ac:dyDescent="0.25">
      <c r="A5" s="20">
        <f t="shared" ref="A5:A36" si="0">A4+1</f>
        <v>3</v>
      </c>
      <c r="B5" s="24" t="s">
        <v>17</v>
      </c>
      <c r="C5" s="22" t="s">
        <v>18</v>
      </c>
      <c r="D5" s="5">
        <v>480</v>
      </c>
    </row>
    <row r="6" spans="1:18" s="2" customFormat="1" ht="17.100000000000001" customHeight="1" x14ac:dyDescent="0.25">
      <c r="A6" s="20">
        <f t="shared" si="0"/>
        <v>4</v>
      </c>
      <c r="B6" s="24" t="s">
        <v>19</v>
      </c>
      <c r="C6" s="22" t="s">
        <v>20</v>
      </c>
      <c r="D6" s="5">
        <v>1000</v>
      </c>
    </row>
    <row r="7" spans="1:18" s="2" customFormat="1" ht="17.100000000000001" customHeight="1" x14ac:dyDescent="0.25">
      <c r="A7" s="20">
        <f t="shared" si="0"/>
        <v>5</v>
      </c>
      <c r="B7" s="24" t="s">
        <v>21</v>
      </c>
      <c r="C7" s="22" t="s">
        <v>22</v>
      </c>
      <c r="D7" s="5">
        <v>1000</v>
      </c>
    </row>
    <row r="8" spans="1:18" s="2" customFormat="1" ht="17.100000000000001" customHeight="1" x14ac:dyDescent="0.25">
      <c r="A8" s="20">
        <f t="shared" si="0"/>
        <v>6</v>
      </c>
      <c r="B8" s="24" t="s">
        <v>23</v>
      </c>
      <c r="C8" s="22" t="s">
        <v>24</v>
      </c>
      <c r="D8" s="5">
        <v>1365</v>
      </c>
    </row>
    <row r="9" spans="1:18" s="2" customFormat="1" ht="17.100000000000001" customHeight="1" x14ac:dyDescent="0.25">
      <c r="A9" s="20">
        <f t="shared" si="0"/>
        <v>7</v>
      </c>
      <c r="B9" s="25" t="s">
        <v>25</v>
      </c>
      <c r="C9" s="22" t="s">
        <v>26</v>
      </c>
      <c r="D9" s="5">
        <v>1365</v>
      </c>
    </row>
    <row r="10" spans="1:18" s="2" customFormat="1" ht="17.100000000000001" customHeight="1" x14ac:dyDescent="0.25">
      <c r="A10" s="20">
        <f t="shared" si="0"/>
        <v>8</v>
      </c>
      <c r="B10" s="25" t="s">
        <v>27</v>
      </c>
      <c r="C10" s="22" t="s">
        <v>28</v>
      </c>
      <c r="D10" s="5">
        <v>1365</v>
      </c>
    </row>
    <row r="11" spans="1:18" s="2" customFormat="1" ht="17.100000000000001" customHeight="1" x14ac:dyDescent="0.25">
      <c r="A11" s="20">
        <f t="shared" si="0"/>
        <v>9</v>
      </c>
      <c r="B11" s="25" t="s">
        <v>29</v>
      </c>
      <c r="C11" s="22" t="s">
        <v>30</v>
      </c>
      <c r="D11" s="5">
        <v>1485</v>
      </c>
    </row>
    <row r="12" spans="1:18" s="2" customFormat="1" ht="17.100000000000001" customHeight="1" x14ac:dyDescent="0.25">
      <c r="A12" s="20">
        <f t="shared" si="0"/>
        <v>10</v>
      </c>
      <c r="B12" s="8" t="s">
        <v>31</v>
      </c>
      <c r="C12" s="22" t="s">
        <v>30</v>
      </c>
      <c r="D12" s="5">
        <v>1485</v>
      </c>
    </row>
    <row r="13" spans="1:18" s="2" customFormat="1" ht="17.100000000000001" customHeight="1" x14ac:dyDescent="0.25">
      <c r="A13" s="20">
        <f t="shared" si="0"/>
        <v>11</v>
      </c>
      <c r="B13" s="24" t="s">
        <v>32</v>
      </c>
      <c r="C13" s="22" t="s">
        <v>33</v>
      </c>
      <c r="D13" s="5">
        <v>2620</v>
      </c>
    </row>
    <row r="14" spans="1:18" s="2" customFormat="1" ht="17.100000000000001" customHeight="1" x14ac:dyDescent="0.25">
      <c r="A14" s="20">
        <f t="shared" si="0"/>
        <v>12</v>
      </c>
      <c r="B14" s="24" t="s">
        <v>34</v>
      </c>
      <c r="C14" s="22" t="s">
        <v>35</v>
      </c>
      <c r="D14" s="5">
        <v>3580</v>
      </c>
    </row>
    <row r="15" spans="1:18" s="2" customFormat="1" ht="17.100000000000001" customHeight="1" x14ac:dyDescent="0.25">
      <c r="A15" s="20">
        <f t="shared" si="0"/>
        <v>13</v>
      </c>
      <c r="B15" s="24" t="s">
        <v>36</v>
      </c>
      <c r="C15" s="22" t="s">
        <v>37</v>
      </c>
      <c r="D15" s="5">
        <v>3250</v>
      </c>
    </row>
    <row r="16" spans="1:18" s="2" customFormat="1" ht="17.100000000000001" customHeight="1" x14ac:dyDescent="0.25">
      <c r="A16" s="20">
        <f t="shared" si="0"/>
        <v>14</v>
      </c>
      <c r="B16" s="24" t="s">
        <v>38</v>
      </c>
      <c r="C16" s="22" t="s">
        <v>39</v>
      </c>
      <c r="D16" s="5">
        <v>2600</v>
      </c>
    </row>
    <row r="17" spans="1:4" s="2" customFormat="1" ht="17.100000000000001" customHeight="1" x14ac:dyDescent="0.25">
      <c r="A17" s="20">
        <f t="shared" si="0"/>
        <v>15</v>
      </c>
      <c r="B17" s="24" t="s">
        <v>40</v>
      </c>
      <c r="C17" s="22" t="s">
        <v>41</v>
      </c>
      <c r="D17" s="5">
        <v>2200</v>
      </c>
    </row>
    <row r="18" spans="1:4" s="2" customFormat="1" ht="17.100000000000001" customHeight="1" x14ac:dyDescent="0.25">
      <c r="A18" s="20">
        <f t="shared" si="0"/>
        <v>16</v>
      </c>
      <c r="B18" s="24" t="s">
        <v>42</v>
      </c>
      <c r="C18" s="22" t="s">
        <v>43</v>
      </c>
      <c r="D18" s="5">
        <v>4800</v>
      </c>
    </row>
    <row r="19" spans="1:4" s="2" customFormat="1" ht="17.100000000000001" customHeight="1" x14ac:dyDescent="0.25">
      <c r="A19" s="20">
        <f t="shared" si="0"/>
        <v>17</v>
      </c>
      <c r="B19" s="24" t="s">
        <v>44</v>
      </c>
      <c r="C19" s="22" t="s">
        <v>45</v>
      </c>
      <c r="D19" s="5">
        <v>2500</v>
      </c>
    </row>
    <row r="20" spans="1:4" s="2" customFormat="1" ht="17.100000000000001" customHeight="1" x14ac:dyDescent="0.25">
      <c r="A20" s="20">
        <f t="shared" si="0"/>
        <v>18</v>
      </c>
      <c r="B20" s="22" t="s">
        <v>46</v>
      </c>
      <c r="C20" s="22" t="s">
        <v>47</v>
      </c>
      <c r="D20" s="5">
        <v>3070</v>
      </c>
    </row>
    <row r="21" spans="1:4" s="2" customFormat="1" ht="17.100000000000001" customHeight="1" x14ac:dyDescent="0.25">
      <c r="A21" s="20">
        <f t="shared" si="0"/>
        <v>19</v>
      </c>
      <c r="B21" s="25" t="s">
        <v>48</v>
      </c>
      <c r="C21" s="22" t="s">
        <v>49</v>
      </c>
      <c r="D21" s="5">
        <v>1100</v>
      </c>
    </row>
    <row r="22" spans="1:4" s="2" customFormat="1" ht="17.100000000000001" customHeight="1" x14ac:dyDescent="0.25">
      <c r="A22" s="20">
        <f t="shared" si="0"/>
        <v>20</v>
      </c>
      <c r="B22" s="24" t="s">
        <v>50</v>
      </c>
      <c r="C22" s="22" t="s">
        <v>51</v>
      </c>
      <c r="D22" s="5">
        <v>1100</v>
      </c>
    </row>
    <row r="23" spans="1:4" s="2" customFormat="1" ht="17.100000000000001" customHeight="1" x14ac:dyDescent="0.25">
      <c r="A23" s="20">
        <f t="shared" si="0"/>
        <v>21</v>
      </c>
      <c r="B23" s="24" t="s">
        <v>52</v>
      </c>
      <c r="C23" s="22" t="s">
        <v>53</v>
      </c>
      <c r="D23" s="5">
        <v>1100</v>
      </c>
    </row>
    <row r="24" spans="1:4" s="2" customFormat="1" ht="17.100000000000001" customHeight="1" x14ac:dyDescent="0.25">
      <c r="A24" s="20">
        <f t="shared" si="0"/>
        <v>22</v>
      </c>
      <c r="B24" s="24" t="s">
        <v>54</v>
      </c>
      <c r="C24" s="22" t="s">
        <v>55</v>
      </c>
      <c r="D24" s="5">
        <v>1100</v>
      </c>
    </row>
    <row r="25" spans="1:4" s="2" customFormat="1" ht="17.100000000000001" customHeight="1" x14ac:dyDescent="0.25">
      <c r="A25" s="20">
        <f t="shared" si="0"/>
        <v>23</v>
      </c>
      <c r="B25" s="24" t="s">
        <v>56</v>
      </c>
      <c r="C25" s="22" t="s">
        <v>55</v>
      </c>
      <c r="D25" s="5">
        <v>1100</v>
      </c>
    </row>
    <row r="26" spans="1:4" s="2" customFormat="1" ht="17.100000000000001" customHeight="1" x14ac:dyDescent="0.25">
      <c r="A26" s="20">
        <f t="shared" si="0"/>
        <v>24</v>
      </c>
      <c r="B26" s="24" t="s">
        <v>57</v>
      </c>
      <c r="C26" s="22" t="s">
        <v>58</v>
      </c>
      <c r="D26" s="5">
        <v>100</v>
      </c>
    </row>
    <row r="27" spans="1:4" s="2" customFormat="1" ht="17.100000000000001" customHeight="1" x14ac:dyDescent="0.25">
      <c r="A27" s="20">
        <f t="shared" si="0"/>
        <v>25</v>
      </c>
      <c r="B27" s="22" t="s">
        <v>59</v>
      </c>
      <c r="C27" s="22" t="s">
        <v>60</v>
      </c>
      <c r="D27" s="5">
        <v>1365</v>
      </c>
    </row>
    <row r="28" spans="1:4" s="2" customFormat="1" ht="17.100000000000001" customHeight="1" x14ac:dyDescent="0.35">
      <c r="A28" s="20">
        <f t="shared" si="0"/>
        <v>26</v>
      </c>
      <c r="B28" s="15" t="s">
        <v>61</v>
      </c>
      <c r="C28" s="22" t="s">
        <v>60</v>
      </c>
      <c r="D28" s="5">
        <v>1365</v>
      </c>
    </row>
    <row r="29" spans="1:4" s="2" customFormat="1" ht="20.25" x14ac:dyDescent="0.35">
      <c r="A29" s="20">
        <f t="shared" si="0"/>
        <v>27</v>
      </c>
      <c r="B29" s="15" t="s">
        <v>62</v>
      </c>
      <c r="C29" s="22" t="s">
        <v>60</v>
      </c>
      <c r="D29" s="5">
        <v>1365</v>
      </c>
    </row>
    <row r="30" spans="1:4" s="2" customFormat="1" ht="17.100000000000001" customHeight="1" x14ac:dyDescent="0.25">
      <c r="A30" s="20">
        <f t="shared" si="0"/>
        <v>28</v>
      </c>
      <c r="B30" s="22" t="s">
        <v>63</v>
      </c>
      <c r="C30" s="22" t="s">
        <v>64</v>
      </c>
      <c r="D30" s="5">
        <v>1365</v>
      </c>
    </row>
    <row r="31" spans="1:4" s="2" customFormat="1" ht="17.100000000000001" customHeight="1" x14ac:dyDescent="0.25">
      <c r="A31" s="20">
        <f t="shared" si="0"/>
        <v>29</v>
      </c>
      <c r="B31" s="22" t="s">
        <v>65</v>
      </c>
      <c r="C31" s="22" t="s">
        <v>66</v>
      </c>
      <c r="D31" s="5">
        <v>2620</v>
      </c>
    </row>
    <row r="32" spans="1:4" s="2" customFormat="1" ht="17.100000000000001" customHeight="1" x14ac:dyDescent="0.25">
      <c r="A32" s="20">
        <f t="shared" si="0"/>
        <v>30</v>
      </c>
      <c r="B32" s="22" t="s">
        <v>67</v>
      </c>
      <c r="C32" s="22" t="s">
        <v>68</v>
      </c>
      <c r="D32" s="5">
        <v>1365</v>
      </c>
    </row>
    <row r="33" spans="1:4" s="2" customFormat="1" ht="17.100000000000001" customHeight="1" x14ac:dyDescent="0.25">
      <c r="A33" s="20">
        <f t="shared" si="0"/>
        <v>31</v>
      </c>
      <c r="B33" s="22" t="s">
        <v>69</v>
      </c>
      <c r="C33" s="22" t="s">
        <v>70</v>
      </c>
      <c r="D33" s="5">
        <v>1500</v>
      </c>
    </row>
    <row r="34" spans="1:4" s="2" customFormat="1" ht="17.100000000000001" customHeight="1" x14ac:dyDescent="0.25">
      <c r="A34" s="20">
        <f t="shared" si="0"/>
        <v>32</v>
      </c>
      <c r="B34" s="24" t="s">
        <v>71</v>
      </c>
      <c r="C34" s="22" t="s">
        <v>72</v>
      </c>
      <c r="D34" s="5">
        <v>1905</v>
      </c>
    </row>
    <row r="35" spans="1:4" s="2" customFormat="1" ht="17.100000000000001" customHeight="1" x14ac:dyDescent="0.25">
      <c r="A35" s="20">
        <f t="shared" si="0"/>
        <v>33</v>
      </c>
      <c r="B35" s="24" t="s">
        <v>73</v>
      </c>
      <c r="C35" s="22" t="s">
        <v>74</v>
      </c>
      <c r="D35" s="5">
        <v>1365</v>
      </c>
    </row>
    <row r="36" spans="1:4" x14ac:dyDescent="0.25">
      <c r="A36" s="20">
        <f t="shared" si="0"/>
        <v>34</v>
      </c>
      <c r="B36" s="19" t="s">
        <v>75</v>
      </c>
      <c r="C36" s="19" t="s">
        <v>76</v>
      </c>
      <c r="D36" s="20">
        <v>1365</v>
      </c>
    </row>
    <row r="37" spans="1:4" s="2" customFormat="1" ht="17.100000000000001" customHeight="1" x14ac:dyDescent="0.25">
      <c r="A37" s="45" t="s">
        <v>77</v>
      </c>
      <c r="B37" s="46"/>
      <c r="C37" s="46"/>
      <c r="D37" s="18"/>
    </row>
    <row r="38" spans="1:4" s="2" customFormat="1" ht="20.25" customHeight="1" x14ac:dyDescent="0.25">
      <c r="A38" s="20">
        <v>40</v>
      </c>
      <c r="B38" s="22" t="s">
        <v>78</v>
      </c>
      <c r="C38" s="16" t="s">
        <v>79</v>
      </c>
      <c r="D38" s="14">
        <v>1365</v>
      </c>
    </row>
    <row r="39" spans="1:4" s="2" customFormat="1" ht="20.25" x14ac:dyDescent="0.25">
      <c r="A39" s="20">
        <f t="shared" ref="A39:A45" si="1">A38+1</f>
        <v>41</v>
      </c>
      <c r="B39" s="22" t="s">
        <v>80</v>
      </c>
      <c r="C39" s="16" t="s">
        <v>79</v>
      </c>
      <c r="D39" s="14">
        <v>1365</v>
      </c>
    </row>
    <row r="40" spans="1:4" s="2" customFormat="1" ht="17.100000000000001" customHeight="1" x14ac:dyDescent="0.25">
      <c r="A40" s="20">
        <f t="shared" si="1"/>
        <v>42</v>
      </c>
      <c r="B40" s="22" t="s">
        <v>81</v>
      </c>
      <c r="C40" s="16" t="s">
        <v>79</v>
      </c>
      <c r="D40" s="14">
        <v>1365</v>
      </c>
    </row>
    <row r="41" spans="1:4" s="2" customFormat="1" ht="17.100000000000001" customHeight="1" x14ac:dyDescent="0.25">
      <c r="A41" s="20">
        <f t="shared" si="1"/>
        <v>43</v>
      </c>
      <c r="B41" s="22" t="s">
        <v>82</v>
      </c>
      <c r="C41" s="16" t="s">
        <v>79</v>
      </c>
      <c r="D41" s="14">
        <v>1365</v>
      </c>
    </row>
    <row r="42" spans="1:4" s="2" customFormat="1" ht="17.100000000000001" customHeight="1" x14ac:dyDescent="0.25">
      <c r="A42" s="20">
        <f t="shared" si="1"/>
        <v>44</v>
      </c>
      <c r="B42" s="22" t="s">
        <v>83</v>
      </c>
      <c r="C42" s="16" t="s">
        <v>79</v>
      </c>
      <c r="D42" s="14">
        <v>1365</v>
      </c>
    </row>
    <row r="43" spans="1:4" s="2" customFormat="1" ht="17.100000000000001" customHeight="1" x14ac:dyDescent="0.25">
      <c r="A43" s="20">
        <f t="shared" si="1"/>
        <v>45</v>
      </c>
      <c r="B43" s="22" t="s">
        <v>84</v>
      </c>
      <c r="C43" s="16" t="s">
        <v>79</v>
      </c>
      <c r="D43" s="14">
        <v>1365</v>
      </c>
    </row>
    <row r="44" spans="1:4" s="2" customFormat="1" ht="17.100000000000001" customHeight="1" x14ac:dyDescent="0.25">
      <c r="A44" s="20">
        <f t="shared" si="1"/>
        <v>46</v>
      </c>
      <c r="B44" s="24" t="s">
        <v>85</v>
      </c>
      <c r="C44" s="16" t="s">
        <v>79</v>
      </c>
      <c r="D44" s="14">
        <v>1365</v>
      </c>
    </row>
    <row r="45" spans="1:4" s="2" customFormat="1" ht="17.100000000000001" customHeight="1" x14ac:dyDescent="0.25">
      <c r="A45" s="20">
        <f t="shared" si="1"/>
        <v>47</v>
      </c>
      <c r="B45" s="22" t="s">
        <v>86</v>
      </c>
      <c r="C45" s="16" t="s">
        <v>79</v>
      </c>
      <c r="D45" s="14">
        <v>1365</v>
      </c>
    </row>
    <row r="46" spans="1:4" s="2" customFormat="1" ht="17.100000000000001" customHeight="1" x14ac:dyDescent="0.25">
      <c r="A46" s="48" t="s">
        <v>87</v>
      </c>
      <c r="B46" s="49"/>
      <c r="C46" s="50"/>
      <c r="D46" s="21"/>
    </row>
    <row r="47" spans="1:4" s="2" customFormat="1" x14ac:dyDescent="0.25">
      <c r="A47" s="20">
        <f>A45+1</f>
        <v>48</v>
      </c>
      <c r="B47" s="22" t="s">
        <v>88</v>
      </c>
      <c r="C47" s="12" t="s">
        <v>89</v>
      </c>
      <c r="D47" s="5">
        <v>1365</v>
      </c>
    </row>
    <row r="48" spans="1:4" s="2" customFormat="1" ht="17.100000000000001" customHeight="1" x14ac:dyDescent="0.25">
      <c r="A48" s="20">
        <f>A47+1</f>
        <v>49</v>
      </c>
      <c r="B48" s="22" t="s">
        <v>90</v>
      </c>
      <c r="C48" s="12" t="s">
        <v>89</v>
      </c>
      <c r="D48" s="5">
        <v>1365</v>
      </c>
    </row>
    <row r="49" spans="1:4" s="2" customFormat="1" ht="17.100000000000001" customHeight="1" x14ac:dyDescent="0.25">
      <c r="A49" s="20">
        <f t="shared" ref="A49:A72" si="2">A48+1</f>
        <v>50</v>
      </c>
      <c r="B49" s="22" t="s">
        <v>91</v>
      </c>
      <c r="C49" s="12" t="s">
        <v>89</v>
      </c>
      <c r="D49" s="5">
        <v>1365</v>
      </c>
    </row>
    <row r="50" spans="1:4" s="2" customFormat="1" ht="17.100000000000001" customHeight="1" x14ac:dyDescent="0.25">
      <c r="A50" s="20">
        <f t="shared" si="2"/>
        <v>51</v>
      </c>
      <c r="B50" s="22" t="s">
        <v>92</v>
      </c>
      <c r="C50" s="12" t="s">
        <v>89</v>
      </c>
      <c r="D50" s="5">
        <v>1365</v>
      </c>
    </row>
    <row r="51" spans="1:4" s="2" customFormat="1" ht="17.100000000000001" customHeight="1" x14ac:dyDescent="0.25">
      <c r="A51" s="20">
        <f t="shared" si="2"/>
        <v>52</v>
      </c>
      <c r="B51" s="22" t="s">
        <v>93</v>
      </c>
      <c r="C51" s="12" t="s">
        <v>89</v>
      </c>
      <c r="D51" s="5">
        <v>1365</v>
      </c>
    </row>
    <row r="52" spans="1:4" s="2" customFormat="1" ht="17.100000000000001" customHeight="1" x14ac:dyDescent="0.25">
      <c r="A52" s="20">
        <f t="shared" si="2"/>
        <v>53</v>
      </c>
      <c r="B52" s="22" t="s">
        <v>94</v>
      </c>
      <c r="C52" s="12" t="s">
        <v>89</v>
      </c>
      <c r="D52" s="5">
        <v>1365</v>
      </c>
    </row>
    <row r="53" spans="1:4" s="2" customFormat="1" ht="17.100000000000001" customHeight="1" x14ac:dyDescent="0.25">
      <c r="A53" s="20">
        <f t="shared" si="2"/>
        <v>54</v>
      </c>
      <c r="B53" s="22" t="s">
        <v>95</v>
      </c>
      <c r="C53" s="12" t="s">
        <v>89</v>
      </c>
      <c r="D53" s="5">
        <v>1365</v>
      </c>
    </row>
    <row r="54" spans="1:4" s="2" customFormat="1" ht="17.100000000000001" customHeight="1" x14ac:dyDescent="0.25">
      <c r="A54" s="20">
        <f t="shared" si="2"/>
        <v>55</v>
      </c>
      <c r="B54" s="22" t="s">
        <v>96</v>
      </c>
      <c r="C54" s="12" t="s">
        <v>89</v>
      </c>
      <c r="D54" s="5">
        <v>1365</v>
      </c>
    </row>
    <row r="55" spans="1:4" s="2" customFormat="1" ht="17.100000000000001" customHeight="1" x14ac:dyDescent="0.25">
      <c r="A55" s="20">
        <f t="shared" si="2"/>
        <v>56</v>
      </c>
      <c r="B55" s="22" t="s">
        <v>97</v>
      </c>
      <c r="C55" s="12" t="s">
        <v>89</v>
      </c>
      <c r="D55" s="5">
        <v>1365</v>
      </c>
    </row>
    <row r="56" spans="1:4" s="2" customFormat="1" ht="17.100000000000001" customHeight="1" x14ac:dyDescent="0.25">
      <c r="A56" s="20">
        <f t="shared" si="2"/>
        <v>57</v>
      </c>
      <c r="B56" s="22" t="s">
        <v>98</v>
      </c>
      <c r="C56" s="12" t="s">
        <v>89</v>
      </c>
      <c r="D56" s="5">
        <v>1365</v>
      </c>
    </row>
    <row r="57" spans="1:4" s="2" customFormat="1" ht="17.100000000000001" customHeight="1" x14ac:dyDescent="0.25">
      <c r="A57" s="20">
        <f t="shared" si="2"/>
        <v>58</v>
      </c>
      <c r="B57" s="22" t="s">
        <v>99</v>
      </c>
      <c r="C57" s="12" t="s">
        <v>89</v>
      </c>
      <c r="D57" s="5">
        <v>1365</v>
      </c>
    </row>
    <row r="58" spans="1:4" s="2" customFormat="1" ht="17.100000000000001" customHeight="1" x14ac:dyDescent="0.25">
      <c r="A58" s="20">
        <f t="shared" si="2"/>
        <v>59</v>
      </c>
      <c r="B58" s="22" t="s">
        <v>100</v>
      </c>
      <c r="C58" s="12" t="s">
        <v>89</v>
      </c>
      <c r="D58" s="5">
        <v>1365</v>
      </c>
    </row>
    <row r="59" spans="1:4" s="2" customFormat="1" ht="17.100000000000001" customHeight="1" x14ac:dyDescent="0.25">
      <c r="A59" s="20">
        <f t="shared" si="2"/>
        <v>60</v>
      </c>
      <c r="B59" s="22" t="s">
        <v>101</v>
      </c>
      <c r="C59" s="12" t="s">
        <v>89</v>
      </c>
      <c r="D59" s="5">
        <v>1365</v>
      </c>
    </row>
    <row r="60" spans="1:4" s="2" customFormat="1" ht="17.100000000000001" customHeight="1" x14ac:dyDescent="0.25">
      <c r="A60" s="20">
        <f t="shared" si="2"/>
        <v>61</v>
      </c>
      <c r="B60" s="22" t="s">
        <v>102</v>
      </c>
      <c r="C60" s="12" t="s">
        <v>89</v>
      </c>
      <c r="D60" s="5">
        <v>1365</v>
      </c>
    </row>
    <row r="61" spans="1:4" s="2" customFormat="1" ht="17.100000000000001" customHeight="1" x14ac:dyDescent="0.25">
      <c r="A61" s="20">
        <f t="shared" si="2"/>
        <v>62</v>
      </c>
      <c r="B61" s="22" t="s">
        <v>103</v>
      </c>
      <c r="C61" s="12" t="s">
        <v>89</v>
      </c>
      <c r="D61" s="5">
        <v>1365</v>
      </c>
    </row>
    <row r="62" spans="1:4" s="2" customFormat="1" ht="17.100000000000001" customHeight="1" x14ac:dyDescent="0.25">
      <c r="A62" s="20">
        <f t="shared" si="2"/>
        <v>63</v>
      </c>
      <c r="B62" s="22" t="s">
        <v>104</v>
      </c>
      <c r="C62" s="12" t="s">
        <v>89</v>
      </c>
      <c r="D62" s="5">
        <v>1365</v>
      </c>
    </row>
    <row r="63" spans="1:4" s="2" customFormat="1" ht="17.100000000000001" customHeight="1" x14ac:dyDescent="0.25">
      <c r="A63" s="20">
        <f t="shared" si="2"/>
        <v>64</v>
      </c>
      <c r="B63" s="22" t="s">
        <v>105</v>
      </c>
      <c r="C63" s="12" t="s">
        <v>89</v>
      </c>
      <c r="D63" s="5">
        <v>1365</v>
      </c>
    </row>
    <row r="64" spans="1:4" s="2" customFormat="1" ht="17.100000000000001" customHeight="1" x14ac:dyDescent="0.25">
      <c r="A64" s="20">
        <f t="shared" si="2"/>
        <v>65</v>
      </c>
      <c r="B64" s="22" t="s">
        <v>106</v>
      </c>
      <c r="C64" s="12" t="s">
        <v>89</v>
      </c>
      <c r="D64" s="5">
        <v>1365</v>
      </c>
    </row>
    <row r="65" spans="1:4" s="2" customFormat="1" ht="17.100000000000001" customHeight="1" x14ac:dyDescent="0.25">
      <c r="A65" s="20">
        <f t="shared" si="2"/>
        <v>66</v>
      </c>
      <c r="B65" s="22" t="s">
        <v>107</v>
      </c>
      <c r="C65" s="12" t="s">
        <v>89</v>
      </c>
      <c r="D65" s="5">
        <v>1365</v>
      </c>
    </row>
    <row r="66" spans="1:4" s="2" customFormat="1" ht="17.100000000000001" customHeight="1" x14ac:dyDescent="0.25">
      <c r="A66" s="20">
        <f t="shared" si="2"/>
        <v>67</v>
      </c>
      <c r="B66" s="22" t="s">
        <v>108</v>
      </c>
      <c r="C66" s="12" t="s">
        <v>89</v>
      </c>
      <c r="D66" s="5">
        <v>1365</v>
      </c>
    </row>
    <row r="67" spans="1:4" s="2" customFormat="1" ht="17.100000000000001" customHeight="1" x14ac:dyDescent="0.25">
      <c r="A67" s="20">
        <f t="shared" si="2"/>
        <v>68</v>
      </c>
      <c r="B67" s="22" t="s">
        <v>109</v>
      </c>
      <c r="C67" s="12" t="s">
        <v>89</v>
      </c>
      <c r="D67" s="5">
        <v>1365</v>
      </c>
    </row>
    <row r="68" spans="1:4" s="2" customFormat="1" ht="17.100000000000001" customHeight="1" x14ac:dyDescent="0.25">
      <c r="A68" s="20">
        <f t="shared" si="2"/>
        <v>69</v>
      </c>
      <c r="B68" s="22" t="s">
        <v>110</v>
      </c>
      <c r="C68" s="12" t="s">
        <v>89</v>
      </c>
      <c r="D68" s="5">
        <v>1365</v>
      </c>
    </row>
    <row r="69" spans="1:4" s="2" customFormat="1" ht="17.100000000000001" customHeight="1" x14ac:dyDescent="0.25">
      <c r="A69" s="20">
        <f t="shared" si="2"/>
        <v>70</v>
      </c>
      <c r="B69" s="22" t="s">
        <v>111</v>
      </c>
      <c r="C69" s="12" t="s">
        <v>89</v>
      </c>
      <c r="D69" s="5">
        <v>1365</v>
      </c>
    </row>
    <row r="70" spans="1:4" s="2" customFormat="1" ht="17.100000000000001" customHeight="1" x14ac:dyDescent="0.25">
      <c r="A70" s="20">
        <f t="shared" si="2"/>
        <v>71</v>
      </c>
      <c r="B70" s="22" t="s">
        <v>112</v>
      </c>
      <c r="C70" s="12" t="s">
        <v>89</v>
      </c>
      <c r="D70" s="5">
        <v>1365</v>
      </c>
    </row>
    <row r="71" spans="1:4" s="2" customFormat="1" ht="17.100000000000001" customHeight="1" x14ac:dyDescent="0.25">
      <c r="A71" s="20">
        <f t="shared" si="2"/>
        <v>72</v>
      </c>
      <c r="B71" s="11" t="s">
        <v>113</v>
      </c>
      <c r="C71" s="12" t="s">
        <v>89</v>
      </c>
      <c r="D71" s="5">
        <v>1365</v>
      </c>
    </row>
    <row r="72" spans="1:4" s="2" customFormat="1" x14ac:dyDescent="0.25">
      <c r="A72" s="20">
        <f t="shared" si="2"/>
        <v>73</v>
      </c>
      <c r="B72" s="17" t="s">
        <v>114</v>
      </c>
      <c r="C72" s="12" t="s">
        <v>89</v>
      </c>
      <c r="D72" s="5">
        <v>1365</v>
      </c>
    </row>
    <row r="73" spans="1:4" s="2" customFormat="1" x14ac:dyDescent="0.25">
      <c r="A73" s="45" t="s">
        <v>115</v>
      </c>
      <c r="B73" s="46"/>
      <c r="C73" s="46"/>
      <c r="D73" s="47"/>
    </row>
    <row r="74" spans="1:4" s="2" customFormat="1" ht="31.5" x14ac:dyDescent="0.25">
      <c r="A74" s="20">
        <f>A72+1</f>
        <v>74</v>
      </c>
      <c r="B74" s="12" t="s">
        <v>116</v>
      </c>
      <c r="C74" s="12" t="s">
        <v>117</v>
      </c>
      <c r="D74" s="5">
        <v>1400</v>
      </c>
    </row>
    <row r="75" spans="1:4" s="2" customFormat="1" ht="31.5" x14ac:dyDescent="0.25">
      <c r="A75" s="20">
        <f>A74+1</f>
        <v>75</v>
      </c>
      <c r="B75" s="17" t="s">
        <v>118</v>
      </c>
      <c r="C75" s="12" t="s">
        <v>119</v>
      </c>
      <c r="D75" s="5">
        <v>4000</v>
      </c>
    </row>
    <row r="76" spans="1:4" s="2" customFormat="1" ht="31.5" x14ac:dyDescent="0.25">
      <c r="A76" s="20">
        <f t="shared" ref="A76:A84" si="3">A75+1</f>
        <v>76</v>
      </c>
      <c r="B76" s="17" t="s">
        <v>120</v>
      </c>
      <c r="C76" s="12" t="s">
        <v>121</v>
      </c>
      <c r="D76" s="5">
        <v>4000</v>
      </c>
    </row>
    <row r="77" spans="1:4" s="2" customFormat="1" x14ac:dyDescent="0.25">
      <c r="A77" s="20">
        <f t="shared" si="3"/>
        <v>77</v>
      </c>
      <c r="B77" s="17" t="s">
        <v>122</v>
      </c>
      <c r="C77" s="12" t="s">
        <v>123</v>
      </c>
      <c r="D77" s="5">
        <v>1400</v>
      </c>
    </row>
    <row r="78" spans="1:4" s="2" customFormat="1" ht="31.5" x14ac:dyDescent="0.25">
      <c r="A78" s="20">
        <f t="shared" si="3"/>
        <v>78</v>
      </c>
      <c r="B78" s="12" t="s">
        <v>124</v>
      </c>
      <c r="C78" s="12" t="s">
        <v>125</v>
      </c>
      <c r="D78" s="5">
        <v>4000</v>
      </c>
    </row>
    <row r="79" spans="1:4" s="2" customFormat="1" ht="31.5" x14ac:dyDescent="0.25">
      <c r="A79" s="20">
        <f t="shared" si="3"/>
        <v>79</v>
      </c>
      <c r="B79" s="17" t="s">
        <v>126</v>
      </c>
      <c r="C79" s="12" t="s">
        <v>121</v>
      </c>
      <c r="D79" s="5">
        <v>4000</v>
      </c>
    </row>
    <row r="80" spans="1:4" s="2" customFormat="1" ht="34.5" x14ac:dyDescent="0.25">
      <c r="A80" s="20">
        <f t="shared" si="3"/>
        <v>80</v>
      </c>
      <c r="B80" s="12" t="s">
        <v>127</v>
      </c>
      <c r="C80" s="12" t="s">
        <v>121</v>
      </c>
      <c r="D80" s="5">
        <v>15000</v>
      </c>
    </row>
    <row r="81" spans="1:4" s="2" customFormat="1" ht="31.5" x14ac:dyDescent="0.25">
      <c r="A81" s="20">
        <f t="shared" si="3"/>
        <v>81</v>
      </c>
      <c r="B81" s="29" t="s">
        <v>128</v>
      </c>
      <c r="C81" s="28" t="s">
        <v>129</v>
      </c>
      <c r="D81" s="5">
        <v>4000</v>
      </c>
    </row>
    <row r="82" spans="1:4" s="2" customFormat="1" ht="34.5" customHeight="1" x14ac:dyDescent="0.25">
      <c r="A82" s="20">
        <f t="shared" si="3"/>
        <v>82</v>
      </c>
      <c r="B82" s="29" t="s">
        <v>130</v>
      </c>
      <c r="C82" s="28" t="s">
        <v>131</v>
      </c>
      <c r="D82" s="5">
        <v>4000</v>
      </c>
    </row>
    <row r="83" spans="1:4" s="2" customFormat="1" ht="34.5" customHeight="1" x14ac:dyDescent="0.25">
      <c r="A83" s="20">
        <f t="shared" si="3"/>
        <v>83</v>
      </c>
      <c r="B83" s="29" t="s">
        <v>132</v>
      </c>
      <c r="C83" s="28" t="s">
        <v>133</v>
      </c>
      <c r="D83" s="5">
        <v>3000</v>
      </c>
    </row>
    <row r="84" spans="1:4" s="2" customFormat="1" ht="31.5" x14ac:dyDescent="0.25">
      <c r="A84" s="20">
        <f t="shared" si="3"/>
        <v>84</v>
      </c>
      <c r="B84" s="29" t="s">
        <v>134</v>
      </c>
      <c r="C84" s="28" t="s">
        <v>129</v>
      </c>
      <c r="D84" s="5">
        <v>4000</v>
      </c>
    </row>
    <row r="85" spans="1:4" s="2" customFormat="1" x14ac:dyDescent="0.25">
      <c r="A85" s="26"/>
      <c r="B85" s="27"/>
      <c r="C85" s="28"/>
      <c r="D85" s="5"/>
    </row>
    <row r="86" spans="1:4" s="2" customFormat="1" ht="17.100000000000001" customHeight="1" x14ac:dyDescent="0.25">
      <c r="A86" s="48" t="s">
        <v>135</v>
      </c>
      <c r="B86" s="49"/>
      <c r="C86" s="50"/>
      <c r="D86" s="21"/>
    </row>
    <row r="87" spans="1:4" s="2" customFormat="1" ht="17.100000000000001" customHeight="1" x14ac:dyDescent="0.25">
      <c r="A87" s="20">
        <f>A84+1</f>
        <v>85</v>
      </c>
      <c r="B87" s="24" t="s">
        <v>136</v>
      </c>
      <c r="C87" s="22" t="s">
        <v>137</v>
      </c>
      <c r="D87" s="5">
        <v>1575</v>
      </c>
    </row>
    <row r="88" spans="1:4" s="2" customFormat="1" ht="17.100000000000001" customHeight="1" x14ac:dyDescent="0.25">
      <c r="A88" s="20">
        <f>A87+1</f>
        <v>86</v>
      </c>
      <c r="B88" s="24" t="s">
        <v>138</v>
      </c>
      <c r="C88" s="22" t="s">
        <v>137</v>
      </c>
      <c r="D88" s="5">
        <v>1575</v>
      </c>
    </row>
    <row r="89" spans="1:4" s="2" customFormat="1" ht="17.100000000000001" customHeight="1" x14ac:dyDescent="0.25">
      <c r="A89" s="20">
        <f t="shared" ref="A89:A93" si="4">A88+1</f>
        <v>87</v>
      </c>
      <c r="B89" s="9" t="s">
        <v>139</v>
      </c>
      <c r="C89" s="22" t="s">
        <v>137</v>
      </c>
      <c r="D89" s="5">
        <v>1575</v>
      </c>
    </row>
    <row r="90" spans="1:4" s="2" customFormat="1" ht="17.100000000000001" customHeight="1" x14ac:dyDescent="0.25">
      <c r="A90" s="20">
        <f t="shared" si="4"/>
        <v>88</v>
      </c>
      <c r="B90" s="9" t="s">
        <v>140</v>
      </c>
      <c r="C90" s="22" t="s">
        <v>141</v>
      </c>
      <c r="D90" s="5">
        <v>1575</v>
      </c>
    </row>
    <row r="91" spans="1:4" s="2" customFormat="1" ht="17.100000000000001" customHeight="1" x14ac:dyDescent="0.25">
      <c r="A91" s="20">
        <f t="shared" si="4"/>
        <v>89</v>
      </c>
      <c r="B91" s="24" t="s">
        <v>142</v>
      </c>
      <c r="C91" s="22" t="s">
        <v>143</v>
      </c>
      <c r="D91" s="5">
        <v>1575</v>
      </c>
    </row>
    <row r="92" spans="1:4" s="2" customFormat="1" ht="17.100000000000001" customHeight="1" x14ac:dyDescent="0.25">
      <c r="A92" s="20">
        <f t="shared" si="4"/>
        <v>90</v>
      </c>
      <c r="B92" s="9" t="s">
        <v>144</v>
      </c>
      <c r="C92" s="22" t="s">
        <v>145</v>
      </c>
      <c r="D92" s="5">
        <v>1575</v>
      </c>
    </row>
    <row r="93" spans="1:4" s="2" customFormat="1" ht="17.100000000000001" customHeight="1" x14ac:dyDescent="0.25">
      <c r="A93" s="20">
        <f t="shared" si="4"/>
        <v>91</v>
      </c>
      <c r="B93" s="9" t="s">
        <v>146</v>
      </c>
      <c r="C93" s="22" t="s">
        <v>147</v>
      </c>
      <c r="D93" s="5">
        <v>1575</v>
      </c>
    </row>
    <row r="94" spans="1:4" s="2" customFormat="1" ht="17.100000000000001" customHeight="1" x14ac:dyDescent="0.25">
      <c r="A94" s="45" t="s">
        <v>148</v>
      </c>
      <c r="B94" s="46"/>
      <c r="C94" s="46"/>
      <c r="D94" s="47"/>
    </row>
    <row r="95" spans="1:4" s="2" customFormat="1" ht="17.100000000000001" customHeight="1" x14ac:dyDescent="0.25">
      <c r="A95" s="20">
        <f>A93+1</f>
        <v>92</v>
      </c>
      <c r="B95" s="22" t="s">
        <v>149</v>
      </c>
      <c r="C95" s="22"/>
      <c r="D95" s="5">
        <v>2500</v>
      </c>
    </row>
    <row r="96" spans="1:4" s="2" customFormat="1" ht="34.5" customHeight="1" x14ac:dyDescent="0.25">
      <c r="A96" s="20">
        <f>A95+1</f>
        <v>93</v>
      </c>
      <c r="B96" s="12" t="s">
        <v>150</v>
      </c>
      <c r="C96" s="13"/>
      <c r="D96" s="6" t="s">
        <v>151</v>
      </c>
    </row>
    <row r="97" spans="1:18" s="2" customFormat="1" ht="17.100000000000001" customHeight="1" x14ac:dyDescent="0.25">
      <c r="A97" s="45" t="s">
        <v>152</v>
      </c>
      <c r="B97" s="46"/>
      <c r="C97" s="46"/>
      <c r="D97" s="47"/>
    </row>
    <row r="98" spans="1:18" s="2" customFormat="1" ht="31.5" customHeight="1" x14ac:dyDescent="0.25">
      <c r="A98" s="20">
        <f>A96+1</f>
        <v>94</v>
      </c>
      <c r="B98" s="22" t="s">
        <v>152</v>
      </c>
      <c r="C98" s="22"/>
      <c r="D98" s="21" t="s">
        <v>166</v>
      </c>
    </row>
    <row r="99" spans="1:18" s="2" customFormat="1" ht="17.100000000000001" customHeight="1" x14ac:dyDescent="0.25">
      <c r="A99" s="20">
        <f>A98+1</f>
        <v>95</v>
      </c>
      <c r="B99" s="22" t="s">
        <v>154</v>
      </c>
      <c r="C99" s="22" t="s">
        <v>155</v>
      </c>
      <c r="D99" s="21">
        <v>2000</v>
      </c>
    </row>
    <row r="100" spans="1:18" ht="75" customHeight="1" x14ac:dyDescent="0.25">
      <c r="A100" s="42" t="s">
        <v>163</v>
      </c>
      <c r="B100" s="42"/>
      <c r="C100" s="42"/>
      <c r="D100" s="42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</row>
  </sheetData>
  <mergeCells count="9">
    <mergeCell ref="A100:D100"/>
    <mergeCell ref="A1:D1"/>
    <mergeCell ref="A94:D94"/>
    <mergeCell ref="A86:C86"/>
    <mergeCell ref="A46:C46"/>
    <mergeCell ref="A37:C37"/>
    <mergeCell ref="A73:D73"/>
    <mergeCell ref="B2:C2"/>
    <mergeCell ref="A97:D97"/>
  </mergeCells>
  <phoneticPr fontId="12" type="noConversion"/>
  <pageMargins left="0.98425196850393704" right="0.78740157480314965" top="1.1811023622047245" bottom="0.78740157480314965" header="0.39370078740157483" footer="0.19685039370078741"/>
  <pageSetup paperSize="9" scale="59" orientation="portrait" horizontalDpi="4294967295" verticalDpi="4294967295" r:id="rId1"/>
  <headerFooter>
    <oddHeader>&amp;L&amp;G&amp;C&amp;"Times New Roman,Kalın"&amp;12T.C.
AKSARAY ÜNİVERSİTESİ
MÜHENDİSLİK FAKÜLTESİ
ÇEVRE MÜHENDİSLİĞİ BÖLÜMÜ&amp;R&amp;G</oddHeader>
    <oddFooter xml:space="preserve">&amp;CAksaray Üniversitesi, Mühendislik Fakültesi, Çevre Mühendisliği Bölümü 68100 &amp;"Times New Roman,Normal"Kampus/AKSARAY 
</oddFooter>
  </headerFooter>
  <rowBreaks count="1" manualBreakCount="1">
    <brk id="45" max="3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9"/>
  <sheetViews>
    <sheetView view="pageBreakPreview" zoomScale="70" zoomScaleNormal="100" zoomScaleSheetLayoutView="70" workbookViewId="0">
      <selection activeCell="E81" sqref="E81:E91"/>
    </sheetView>
  </sheetViews>
  <sheetFormatPr defaultRowHeight="15.75" x14ac:dyDescent="0.25"/>
  <cols>
    <col min="1" max="1" width="8.7109375" style="7" customWidth="1"/>
    <col min="2" max="2" width="54.140625" style="10" customWidth="1"/>
    <col min="3" max="3" width="36.7109375" style="10" customWidth="1"/>
    <col min="4" max="4" width="25.140625" style="7" bestFit="1" customWidth="1"/>
    <col min="5" max="5" width="14.28515625" style="41" customWidth="1"/>
    <col min="6" max="6" width="9.140625" style="41"/>
    <col min="7" max="18" width="9.140625" style="1"/>
  </cols>
  <sheetData>
    <row r="1" spans="1:18" x14ac:dyDescent="0.25">
      <c r="A1" s="44" t="s">
        <v>159</v>
      </c>
      <c r="B1" s="44"/>
      <c r="C1" s="44"/>
      <c r="D1" s="44"/>
      <c r="E1" s="38"/>
      <c r="F1" s="38"/>
      <c r="G1"/>
      <c r="H1"/>
      <c r="I1"/>
      <c r="J1"/>
      <c r="K1"/>
      <c r="L1"/>
      <c r="M1"/>
      <c r="N1"/>
      <c r="O1"/>
      <c r="P1"/>
      <c r="Q1"/>
      <c r="R1"/>
    </row>
    <row r="2" spans="1:18" s="4" customFormat="1" ht="31.5" x14ac:dyDescent="0.25">
      <c r="A2" s="23" t="s">
        <v>0</v>
      </c>
      <c r="B2" s="48" t="s">
        <v>1</v>
      </c>
      <c r="C2" s="50"/>
      <c r="D2" s="32" t="s">
        <v>2</v>
      </c>
      <c r="E2" s="39"/>
      <c r="F2" s="39"/>
    </row>
    <row r="3" spans="1:18" s="2" customFormat="1" x14ac:dyDescent="0.25">
      <c r="A3" s="52" t="s">
        <v>3</v>
      </c>
      <c r="B3" s="53"/>
      <c r="C3" s="53"/>
      <c r="D3" s="54"/>
      <c r="E3" s="40"/>
      <c r="F3" s="40"/>
    </row>
    <row r="4" spans="1:18" s="2" customFormat="1" ht="34.5" customHeight="1" x14ac:dyDescent="0.25">
      <c r="A4" s="33">
        <v>1</v>
      </c>
      <c r="B4" s="51" t="s">
        <v>161</v>
      </c>
      <c r="C4" s="51"/>
      <c r="D4" s="30" t="s">
        <v>160</v>
      </c>
      <c r="E4" s="40"/>
      <c r="F4" s="40"/>
    </row>
    <row r="5" spans="1:18" s="2" customFormat="1" ht="17.100000000000001" customHeight="1" x14ac:dyDescent="0.25">
      <c r="A5" s="45" t="s">
        <v>4</v>
      </c>
      <c r="B5" s="46"/>
      <c r="C5" s="46"/>
      <c r="D5" s="47"/>
      <c r="E5" s="40"/>
      <c r="F5" s="40"/>
    </row>
    <row r="6" spans="1:18" s="2" customFormat="1" ht="17.100000000000001" customHeight="1" x14ac:dyDescent="0.25">
      <c r="A6" s="20">
        <v>1</v>
      </c>
      <c r="B6" s="24" t="s">
        <v>5</v>
      </c>
      <c r="C6" s="22" t="s">
        <v>6</v>
      </c>
      <c r="D6" s="34">
        <v>30</v>
      </c>
      <c r="E6" s="40">
        <f>D6*2</f>
        <v>60</v>
      </c>
      <c r="F6" s="40"/>
    </row>
    <row r="7" spans="1:18" s="2" customFormat="1" ht="17.100000000000001" customHeight="1" x14ac:dyDescent="0.25">
      <c r="A7" s="20">
        <f>A6+1</f>
        <v>2</v>
      </c>
      <c r="B7" s="25" t="s">
        <v>7</v>
      </c>
      <c r="C7" s="22" t="s">
        <v>8</v>
      </c>
      <c r="D7" s="34">
        <v>30</v>
      </c>
      <c r="E7" s="40">
        <f t="shared" ref="E7:E70" si="0">D7*2</f>
        <v>60</v>
      </c>
      <c r="F7" s="40"/>
    </row>
    <row r="8" spans="1:18" s="2" customFormat="1" ht="17.100000000000001" customHeight="1" x14ac:dyDescent="0.25">
      <c r="A8" s="20">
        <f t="shared" ref="A8:A43" si="1">A7+1</f>
        <v>3</v>
      </c>
      <c r="B8" s="24" t="s">
        <v>9</v>
      </c>
      <c r="C8" s="22" t="s">
        <v>10</v>
      </c>
      <c r="D8" s="34">
        <v>30</v>
      </c>
      <c r="E8" s="40">
        <f>D8*2</f>
        <v>60</v>
      </c>
      <c r="F8" s="40"/>
    </row>
    <row r="9" spans="1:18" s="2" customFormat="1" ht="17.100000000000001" customHeight="1" x14ac:dyDescent="0.25">
      <c r="A9" s="20">
        <f t="shared" si="1"/>
        <v>4</v>
      </c>
      <c r="B9" s="22" t="s">
        <v>11</v>
      </c>
      <c r="C9" s="22" t="s">
        <v>12</v>
      </c>
      <c r="D9" s="34">
        <v>30</v>
      </c>
      <c r="E9" s="40">
        <f t="shared" si="0"/>
        <v>60</v>
      </c>
      <c r="F9" s="40"/>
    </row>
    <row r="10" spans="1:18" s="2" customFormat="1" ht="17.100000000000001" customHeight="1" x14ac:dyDescent="0.25">
      <c r="A10" s="20">
        <f t="shared" si="1"/>
        <v>5</v>
      </c>
      <c r="B10" s="24" t="s">
        <v>13</v>
      </c>
      <c r="C10" s="22" t="s">
        <v>14</v>
      </c>
      <c r="D10" s="34">
        <v>30</v>
      </c>
      <c r="E10" s="40">
        <f t="shared" si="0"/>
        <v>60</v>
      </c>
      <c r="F10" s="40"/>
    </row>
    <row r="11" spans="1:18" s="2" customFormat="1" ht="17.100000000000001" customHeight="1" x14ac:dyDescent="0.25">
      <c r="A11" s="20">
        <f t="shared" si="1"/>
        <v>6</v>
      </c>
      <c r="B11" s="22" t="s">
        <v>15</v>
      </c>
      <c r="C11" s="22" t="s">
        <v>16</v>
      </c>
      <c r="D11" s="34">
        <v>30</v>
      </c>
      <c r="E11" s="40">
        <f t="shared" si="0"/>
        <v>60</v>
      </c>
      <c r="F11" s="40"/>
    </row>
    <row r="12" spans="1:18" s="2" customFormat="1" ht="17.100000000000001" customHeight="1" x14ac:dyDescent="0.25">
      <c r="A12" s="20">
        <f t="shared" si="1"/>
        <v>7</v>
      </c>
      <c r="B12" s="24" t="s">
        <v>17</v>
      </c>
      <c r="C12" s="22" t="s">
        <v>18</v>
      </c>
      <c r="D12" s="34">
        <v>30</v>
      </c>
      <c r="E12" s="40">
        <f t="shared" si="0"/>
        <v>60</v>
      </c>
      <c r="F12" s="40"/>
    </row>
    <row r="13" spans="1:18" s="2" customFormat="1" ht="17.100000000000001" customHeight="1" x14ac:dyDescent="0.25">
      <c r="A13" s="20">
        <f t="shared" si="1"/>
        <v>8</v>
      </c>
      <c r="B13" s="24" t="s">
        <v>19</v>
      </c>
      <c r="C13" s="22" t="s">
        <v>20</v>
      </c>
      <c r="D13" s="34">
        <v>40</v>
      </c>
      <c r="E13" s="40">
        <f t="shared" si="0"/>
        <v>80</v>
      </c>
      <c r="F13" s="40"/>
    </row>
    <row r="14" spans="1:18" s="2" customFormat="1" ht="17.100000000000001" customHeight="1" x14ac:dyDescent="0.25">
      <c r="A14" s="20">
        <f t="shared" si="1"/>
        <v>9</v>
      </c>
      <c r="B14" s="24" t="s">
        <v>21</v>
      </c>
      <c r="C14" s="22" t="s">
        <v>22</v>
      </c>
      <c r="D14" s="34">
        <v>40</v>
      </c>
      <c r="E14" s="40">
        <f t="shared" si="0"/>
        <v>80</v>
      </c>
      <c r="F14" s="40"/>
    </row>
    <row r="15" spans="1:18" s="2" customFormat="1" ht="17.100000000000001" customHeight="1" x14ac:dyDescent="0.25">
      <c r="A15" s="20">
        <f t="shared" si="1"/>
        <v>10</v>
      </c>
      <c r="B15" s="24" t="s">
        <v>23</v>
      </c>
      <c r="C15" s="22" t="s">
        <v>24</v>
      </c>
      <c r="D15" s="34">
        <v>100</v>
      </c>
      <c r="E15" s="40">
        <f t="shared" si="0"/>
        <v>200</v>
      </c>
      <c r="F15" s="40"/>
    </row>
    <row r="16" spans="1:18" s="2" customFormat="1" ht="17.100000000000001" customHeight="1" x14ac:dyDescent="0.25">
      <c r="A16" s="20">
        <f t="shared" si="1"/>
        <v>11</v>
      </c>
      <c r="B16" s="25" t="s">
        <v>25</v>
      </c>
      <c r="C16" s="22" t="s">
        <v>26</v>
      </c>
      <c r="D16" s="34">
        <v>100</v>
      </c>
      <c r="E16" s="40">
        <f t="shared" si="0"/>
        <v>200</v>
      </c>
      <c r="F16" s="40"/>
    </row>
    <row r="17" spans="1:6" s="2" customFormat="1" ht="17.100000000000001" customHeight="1" x14ac:dyDescent="0.25">
      <c r="A17" s="20">
        <f t="shared" si="1"/>
        <v>12</v>
      </c>
      <c r="B17" s="25" t="s">
        <v>27</v>
      </c>
      <c r="C17" s="22" t="s">
        <v>28</v>
      </c>
      <c r="D17" s="34">
        <v>100</v>
      </c>
      <c r="E17" s="40">
        <f t="shared" si="0"/>
        <v>200</v>
      </c>
      <c r="F17" s="40"/>
    </row>
    <row r="18" spans="1:6" s="2" customFormat="1" ht="17.100000000000001" customHeight="1" x14ac:dyDescent="0.25">
      <c r="A18" s="20">
        <f t="shared" si="1"/>
        <v>13</v>
      </c>
      <c r="B18" s="25" t="s">
        <v>29</v>
      </c>
      <c r="C18" s="22" t="s">
        <v>30</v>
      </c>
      <c r="D18" s="34">
        <v>100</v>
      </c>
      <c r="E18" s="40">
        <f t="shared" si="0"/>
        <v>200</v>
      </c>
      <c r="F18" s="40"/>
    </row>
    <row r="19" spans="1:6" s="2" customFormat="1" ht="17.100000000000001" customHeight="1" x14ac:dyDescent="0.25">
      <c r="A19" s="20">
        <f t="shared" si="1"/>
        <v>14</v>
      </c>
      <c r="B19" s="8" t="s">
        <v>31</v>
      </c>
      <c r="C19" s="22" t="s">
        <v>30</v>
      </c>
      <c r="D19" s="34">
        <v>100</v>
      </c>
      <c r="E19" s="40">
        <f t="shared" si="0"/>
        <v>200</v>
      </c>
      <c r="F19" s="40"/>
    </row>
    <row r="20" spans="1:6" s="2" customFormat="1" ht="17.100000000000001" customHeight="1" x14ac:dyDescent="0.25">
      <c r="A20" s="20">
        <f t="shared" si="1"/>
        <v>15</v>
      </c>
      <c r="B20" s="24" t="s">
        <v>32</v>
      </c>
      <c r="C20" s="22" t="s">
        <v>33</v>
      </c>
      <c r="D20" s="34">
        <v>200</v>
      </c>
      <c r="E20" s="40">
        <f t="shared" si="0"/>
        <v>400</v>
      </c>
      <c r="F20" s="40"/>
    </row>
    <row r="21" spans="1:6" s="2" customFormat="1" ht="17.100000000000001" customHeight="1" x14ac:dyDescent="0.25">
      <c r="A21" s="20">
        <f t="shared" si="1"/>
        <v>16</v>
      </c>
      <c r="B21" s="24" t="s">
        <v>34</v>
      </c>
      <c r="C21" s="22" t="s">
        <v>35</v>
      </c>
      <c r="D21" s="34">
        <v>250</v>
      </c>
      <c r="E21" s="40">
        <f t="shared" si="0"/>
        <v>500</v>
      </c>
      <c r="F21" s="40"/>
    </row>
    <row r="22" spans="1:6" s="2" customFormat="1" ht="17.100000000000001" customHeight="1" x14ac:dyDescent="0.25">
      <c r="A22" s="20">
        <f t="shared" si="1"/>
        <v>17</v>
      </c>
      <c r="B22" s="24" t="s">
        <v>36</v>
      </c>
      <c r="C22" s="22" t="s">
        <v>37</v>
      </c>
      <c r="D22" s="34">
        <v>200</v>
      </c>
      <c r="E22" s="40">
        <f t="shared" si="0"/>
        <v>400</v>
      </c>
      <c r="F22" s="40"/>
    </row>
    <row r="23" spans="1:6" s="2" customFormat="1" ht="17.100000000000001" customHeight="1" x14ac:dyDescent="0.25">
      <c r="A23" s="20">
        <f t="shared" si="1"/>
        <v>18</v>
      </c>
      <c r="B23" s="24" t="s">
        <v>38</v>
      </c>
      <c r="C23" s="22" t="s">
        <v>39</v>
      </c>
      <c r="D23" s="34">
        <v>170</v>
      </c>
      <c r="E23" s="40">
        <f t="shared" si="0"/>
        <v>340</v>
      </c>
      <c r="F23" s="40"/>
    </row>
    <row r="24" spans="1:6" s="2" customFormat="1" ht="17.100000000000001" customHeight="1" x14ac:dyDescent="0.25">
      <c r="A24" s="20">
        <f t="shared" si="1"/>
        <v>19</v>
      </c>
      <c r="B24" s="24" t="s">
        <v>40</v>
      </c>
      <c r="C24" s="22" t="s">
        <v>41</v>
      </c>
      <c r="D24" s="34">
        <v>200</v>
      </c>
      <c r="E24" s="40">
        <f t="shared" si="0"/>
        <v>400</v>
      </c>
      <c r="F24" s="40"/>
    </row>
    <row r="25" spans="1:6" s="2" customFormat="1" ht="17.100000000000001" customHeight="1" x14ac:dyDescent="0.25">
      <c r="A25" s="20">
        <f t="shared" si="1"/>
        <v>20</v>
      </c>
      <c r="B25" s="24" t="s">
        <v>42</v>
      </c>
      <c r="C25" s="22" t="s">
        <v>43</v>
      </c>
      <c r="D25" s="34">
        <v>300</v>
      </c>
      <c r="E25" s="40">
        <f t="shared" si="0"/>
        <v>600</v>
      </c>
      <c r="F25" s="40"/>
    </row>
    <row r="26" spans="1:6" s="2" customFormat="1" ht="17.100000000000001" customHeight="1" x14ac:dyDescent="0.25">
      <c r="A26" s="20">
        <f t="shared" si="1"/>
        <v>21</v>
      </c>
      <c r="B26" s="24" t="s">
        <v>44</v>
      </c>
      <c r="C26" s="22" t="s">
        <v>45</v>
      </c>
      <c r="D26" s="34">
        <v>250</v>
      </c>
      <c r="E26" s="40">
        <f t="shared" si="0"/>
        <v>500</v>
      </c>
      <c r="F26" s="40"/>
    </row>
    <row r="27" spans="1:6" s="2" customFormat="1" ht="17.100000000000001" customHeight="1" x14ac:dyDescent="0.25">
      <c r="A27" s="20">
        <f t="shared" si="1"/>
        <v>22</v>
      </c>
      <c r="B27" s="22" t="s">
        <v>46</v>
      </c>
      <c r="C27" s="22" t="s">
        <v>47</v>
      </c>
      <c r="D27" s="34">
        <v>300</v>
      </c>
      <c r="E27" s="40">
        <f t="shared" si="0"/>
        <v>600</v>
      </c>
      <c r="F27" s="40"/>
    </row>
    <row r="28" spans="1:6" s="2" customFormat="1" ht="17.100000000000001" customHeight="1" x14ac:dyDescent="0.25">
      <c r="A28" s="20">
        <f t="shared" si="1"/>
        <v>23</v>
      </c>
      <c r="B28" s="25" t="s">
        <v>48</v>
      </c>
      <c r="C28" s="22" t="s">
        <v>49</v>
      </c>
      <c r="D28" s="34">
        <v>100</v>
      </c>
      <c r="E28" s="40">
        <f t="shared" si="0"/>
        <v>200</v>
      </c>
      <c r="F28" s="40"/>
    </row>
    <row r="29" spans="1:6" s="2" customFormat="1" ht="17.100000000000001" customHeight="1" x14ac:dyDescent="0.25">
      <c r="A29" s="20">
        <f t="shared" si="1"/>
        <v>24</v>
      </c>
      <c r="B29" s="24" t="s">
        <v>50</v>
      </c>
      <c r="C29" s="22" t="s">
        <v>51</v>
      </c>
      <c r="D29" s="34">
        <v>100</v>
      </c>
      <c r="E29" s="40">
        <f t="shared" si="0"/>
        <v>200</v>
      </c>
      <c r="F29" s="40"/>
    </row>
    <row r="30" spans="1:6" s="2" customFormat="1" ht="17.100000000000001" customHeight="1" x14ac:dyDescent="0.25">
      <c r="A30" s="20">
        <f t="shared" si="1"/>
        <v>25</v>
      </c>
      <c r="B30" s="24" t="s">
        <v>52</v>
      </c>
      <c r="C30" s="22" t="s">
        <v>53</v>
      </c>
      <c r="D30" s="34">
        <v>100</v>
      </c>
      <c r="E30" s="40">
        <f t="shared" si="0"/>
        <v>200</v>
      </c>
      <c r="F30" s="40"/>
    </row>
    <row r="31" spans="1:6" s="2" customFormat="1" ht="17.100000000000001" customHeight="1" x14ac:dyDescent="0.25">
      <c r="A31" s="20">
        <f t="shared" si="1"/>
        <v>26</v>
      </c>
      <c r="B31" s="24" t="s">
        <v>54</v>
      </c>
      <c r="C31" s="22" t="s">
        <v>55</v>
      </c>
      <c r="D31" s="34">
        <v>100</v>
      </c>
      <c r="E31" s="40">
        <f t="shared" si="0"/>
        <v>200</v>
      </c>
      <c r="F31" s="40"/>
    </row>
    <row r="32" spans="1:6" s="2" customFormat="1" ht="17.100000000000001" customHeight="1" x14ac:dyDescent="0.25">
      <c r="A32" s="20">
        <f t="shared" si="1"/>
        <v>27</v>
      </c>
      <c r="B32" s="24" t="s">
        <v>56</v>
      </c>
      <c r="C32" s="22" t="s">
        <v>55</v>
      </c>
      <c r="D32" s="34">
        <v>100</v>
      </c>
      <c r="E32" s="40">
        <f t="shared" si="0"/>
        <v>200</v>
      </c>
      <c r="F32" s="40"/>
    </row>
    <row r="33" spans="1:6" s="2" customFormat="1" ht="17.100000000000001" customHeight="1" x14ac:dyDescent="0.25">
      <c r="A33" s="20">
        <f t="shared" si="1"/>
        <v>28</v>
      </c>
      <c r="B33" s="24" t="s">
        <v>57</v>
      </c>
      <c r="C33" s="22" t="s">
        <v>58</v>
      </c>
      <c r="D33" s="34">
        <v>100</v>
      </c>
      <c r="E33" s="40">
        <f t="shared" si="0"/>
        <v>200</v>
      </c>
      <c r="F33" s="40"/>
    </row>
    <row r="34" spans="1:6" s="2" customFormat="1" ht="17.100000000000001" customHeight="1" x14ac:dyDescent="0.25">
      <c r="A34" s="20">
        <f t="shared" si="1"/>
        <v>29</v>
      </c>
      <c r="B34" s="22" t="s">
        <v>59</v>
      </c>
      <c r="C34" s="22" t="s">
        <v>60</v>
      </c>
      <c r="D34" s="34">
        <v>55</v>
      </c>
      <c r="E34" s="40">
        <f t="shared" si="0"/>
        <v>110</v>
      </c>
      <c r="F34" s="40"/>
    </row>
    <row r="35" spans="1:6" s="2" customFormat="1" ht="17.100000000000001" customHeight="1" x14ac:dyDescent="0.35">
      <c r="A35" s="20">
        <f t="shared" si="1"/>
        <v>30</v>
      </c>
      <c r="B35" s="15" t="s">
        <v>61</v>
      </c>
      <c r="C35" s="22" t="s">
        <v>60</v>
      </c>
      <c r="D35" s="34">
        <v>55</v>
      </c>
      <c r="E35" s="40">
        <f t="shared" si="0"/>
        <v>110</v>
      </c>
      <c r="F35" s="40"/>
    </row>
    <row r="36" spans="1:6" s="2" customFormat="1" ht="20.25" x14ac:dyDescent="0.35">
      <c r="A36" s="20">
        <f t="shared" si="1"/>
        <v>31</v>
      </c>
      <c r="B36" s="15" t="s">
        <v>62</v>
      </c>
      <c r="C36" s="22" t="s">
        <v>60</v>
      </c>
      <c r="D36" s="34">
        <v>55</v>
      </c>
      <c r="E36" s="40">
        <f t="shared" si="0"/>
        <v>110</v>
      </c>
      <c r="F36" s="40"/>
    </row>
    <row r="37" spans="1:6" s="2" customFormat="1" ht="17.100000000000001" customHeight="1" x14ac:dyDescent="0.25">
      <c r="A37" s="20">
        <f t="shared" si="1"/>
        <v>32</v>
      </c>
      <c r="B37" s="22" t="s">
        <v>63</v>
      </c>
      <c r="C37" s="22" t="s">
        <v>64</v>
      </c>
      <c r="D37" s="34">
        <v>120</v>
      </c>
      <c r="E37" s="40">
        <f t="shared" si="0"/>
        <v>240</v>
      </c>
      <c r="F37" s="40"/>
    </row>
    <row r="38" spans="1:6" s="2" customFormat="1" ht="17.100000000000001" customHeight="1" x14ac:dyDescent="0.25">
      <c r="A38" s="20">
        <f t="shared" si="1"/>
        <v>33</v>
      </c>
      <c r="B38" s="22" t="s">
        <v>65</v>
      </c>
      <c r="C38" s="22" t="s">
        <v>66</v>
      </c>
      <c r="D38" s="34">
        <v>200</v>
      </c>
      <c r="E38" s="40">
        <f t="shared" si="0"/>
        <v>400</v>
      </c>
      <c r="F38" s="40"/>
    </row>
    <row r="39" spans="1:6" s="2" customFormat="1" ht="17.100000000000001" customHeight="1" x14ac:dyDescent="0.25">
      <c r="A39" s="20">
        <f t="shared" si="1"/>
        <v>34</v>
      </c>
      <c r="B39" s="22" t="s">
        <v>67</v>
      </c>
      <c r="C39" s="22" t="s">
        <v>68</v>
      </c>
      <c r="D39" s="34">
        <v>225</v>
      </c>
      <c r="E39" s="40">
        <f t="shared" si="0"/>
        <v>450</v>
      </c>
      <c r="F39" s="40"/>
    </row>
    <row r="40" spans="1:6" s="2" customFormat="1" ht="17.100000000000001" customHeight="1" x14ac:dyDescent="0.25">
      <c r="A40" s="20">
        <f t="shared" si="1"/>
        <v>35</v>
      </c>
      <c r="B40" s="22" t="s">
        <v>69</v>
      </c>
      <c r="C40" s="22" t="s">
        <v>70</v>
      </c>
      <c r="D40" s="34">
        <v>225</v>
      </c>
      <c r="E40" s="40">
        <f t="shared" si="0"/>
        <v>450</v>
      </c>
      <c r="F40" s="40"/>
    </row>
    <row r="41" spans="1:6" s="2" customFormat="1" ht="17.100000000000001" customHeight="1" x14ac:dyDescent="0.25">
      <c r="A41" s="20">
        <f t="shared" si="1"/>
        <v>36</v>
      </c>
      <c r="B41" s="24" t="s">
        <v>71</v>
      </c>
      <c r="C41" s="22" t="s">
        <v>72</v>
      </c>
      <c r="D41" s="34">
        <v>175</v>
      </c>
      <c r="E41" s="40">
        <f t="shared" si="0"/>
        <v>350</v>
      </c>
      <c r="F41" s="40"/>
    </row>
    <row r="42" spans="1:6" s="2" customFormat="1" ht="17.100000000000001" customHeight="1" x14ac:dyDescent="0.25">
      <c r="A42" s="20">
        <f t="shared" si="1"/>
        <v>37</v>
      </c>
      <c r="B42" s="24" t="s">
        <v>73</v>
      </c>
      <c r="C42" s="22" t="s">
        <v>74</v>
      </c>
      <c r="D42" s="34">
        <v>175</v>
      </c>
      <c r="E42" s="40">
        <f t="shared" si="0"/>
        <v>350</v>
      </c>
      <c r="F42" s="40"/>
    </row>
    <row r="43" spans="1:6" x14ac:dyDescent="0.25">
      <c r="A43" s="20">
        <f t="shared" si="1"/>
        <v>38</v>
      </c>
      <c r="B43" s="19" t="s">
        <v>75</v>
      </c>
      <c r="C43" s="19" t="s">
        <v>76</v>
      </c>
      <c r="D43" s="26">
        <v>175</v>
      </c>
      <c r="E43" s="40">
        <f t="shared" si="0"/>
        <v>350</v>
      </c>
    </row>
    <row r="44" spans="1:6" s="2" customFormat="1" ht="17.100000000000001" customHeight="1" x14ac:dyDescent="0.25">
      <c r="A44" s="45" t="s">
        <v>77</v>
      </c>
      <c r="B44" s="46"/>
      <c r="C44" s="46"/>
      <c r="D44" s="31"/>
      <c r="E44" s="40">
        <f t="shared" si="0"/>
        <v>0</v>
      </c>
      <c r="F44" s="40"/>
    </row>
    <row r="45" spans="1:6" s="2" customFormat="1" ht="20.25" customHeight="1" x14ac:dyDescent="0.25">
      <c r="A45" s="20">
        <v>40</v>
      </c>
      <c r="B45" s="22" t="s">
        <v>78</v>
      </c>
      <c r="C45" s="16" t="s">
        <v>79</v>
      </c>
      <c r="D45" s="35">
        <v>120</v>
      </c>
      <c r="E45" s="40">
        <f t="shared" si="0"/>
        <v>240</v>
      </c>
      <c r="F45" s="40"/>
    </row>
    <row r="46" spans="1:6" s="2" customFormat="1" ht="20.25" x14ac:dyDescent="0.25">
      <c r="A46" s="20">
        <f t="shared" ref="A46:A52" si="2">A45+1</f>
        <v>41</v>
      </c>
      <c r="B46" s="22" t="s">
        <v>80</v>
      </c>
      <c r="C46" s="16" t="s">
        <v>79</v>
      </c>
      <c r="D46" s="35">
        <v>120</v>
      </c>
      <c r="E46" s="40">
        <f t="shared" si="0"/>
        <v>240</v>
      </c>
      <c r="F46" s="40"/>
    </row>
    <row r="47" spans="1:6" s="2" customFormat="1" ht="17.100000000000001" customHeight="1" x14ac:dyDescent="0.25">
      <c r="A47" s="20">
        <f t="shared" si="2"/>
        <v>42</v>
      </c>
      <c r="B47" s="22" t="s">
        <v>81</v>
      </c>
      <c r="C47" s="16" t="s">
        <v>79</v>
      </c>
      <c r="D47" s="35">
        <v>120</v>
      </c>
      <c r="E47" s="40">
        <f t="shared" si="0"/>
        <v>240</v>
      </c>
      <c r="F47" s="40"/>
    </row>
    <row r="48" spans="1:6" s="2" customFormat="1" ht="17.100000000000001" customHeight="1" x14ac:dyDescent="0.25">
      <c r="A48" s="20">
        <f t="shared" si="2"/>
        <v>43</v>
      </c>
      <c r="B48" s="22" t="s">
        <v>82</v>
      </c>
      <c r="C48" s="16" t="s">
        <v>79</v>
      </c>
      <c r="D48" s="35">
        <v>120</v>
      </c>
      <c r="E48" s="40">
        <f t="shared" si="0"/>
        <v>240</v>
      </c>
      <c r="F48" s="40"/>
    </row>
    <row r="49" spans="1:6" s="2" customFormat="1" ht="17.100000000000001" customHeight="1" x14ac:dyDescent="0.25">
      <c r="A49" s="20">
        <f t="shared" si="2"/>
        <v>44</v>
      </c>
      <c r="B49" s="22" t="s">
        <v>83</v>
      </c>
      <c r="C49" s="16" t="s">
        <v>79</v>
      </c>
      <c r="D49" s="35">
        <v>120</v>
      </c>
      <c r="E49" s="40">
        <f t="shared" si="0"/>
        <v>240</v>
      </c>
      <c r="F49" s="40"/>
    </row>
    <row r="50" spans="1:6" s="2" customFormat="1" ht="17.100000000000001" customHeight="1" x14ac:dyDescent="0.25">
      <c r="A50" s="20">
        <f t="shared" si="2"/>
        <v>45</v>
      </c>
      <c r="B50" s="22" t="s">
        <v>84</v>
      </c>
      <c r="C50" s="16" t="s">
        <v>79</v>
      </c>
      <c r="D50" s="35">
        <v>120</v>
      </c>
      <c r="E50" s="40">
        <f t="shared" si="0"/>
        <v>240</v>
      </c>
      <c r="F50" s="40"/>
    </row>
    <row r="51" spans="1:6" s="2" customFormat="1" ht="17.100000000000001" customHeight="1" x14ac:dyDescent="0.25">
      <c r="A51" s="20">
        <f t="shared" si="2"/>
        <v>46</v>
      </c>
      <c r="B51" s="24" t="s">
        <v>85</v>
      </c>
      <c r="C51" s="16" t="s">
        <v>79</v>
      </c>
      <c r="D51" s="35">
        <v>120</v>
      </c>
      <c r="E51" s="40">
        <f t="shared" si="0"/>
        <v>240</v>
      </c>
      <c r="F51" s="40"/>
    </row>
    <row r="52" spans="1:6" s="2" customFormat="1" ht="17.100000000000001" customHeight="1" x14ac:dyDescent="0.25">
      <c r="A52" s="20">
        <f t="shared" si="2"/>
        <v>47</v>
      </c>
      <c r="B52" s="22" t="s">
        <v>86</v>
      </c>
      <c r="C52" s="16" t="s">
        <v>79</v>
      </c>
      <c r="D52" s="35">
        <v>120</v>
      </c>
      <c r="E52" s="40">
        <f t="shared" si="0"/>
        <v>240</v>
      </c>
      <c r="F52" s="40"/>
    </row>
    <row r="53" spans="1:6" s="2" customFormat="1" ht="17.100000000000001" customHeight="1" x14ac:dyDescent="0.25">
      <c r="A53" s="48" t="s">
        <v>87</v>
      </c>
      <c r="B53" s="49"/>
      <c r="C53" s="50"/>
      <c r="D53" s="36"/>
      <c r="E53" s="40">
        <f t="shared" si="0"/>
        <v>0</v>
      </c>
      <c r="F53" s="40"/>
    </row>
    <row r="54" spans="1:6" s="2" customFormat="1" x14ac:dyDescent="0.25">
      <c r="A54" s="20">
        <f>A52+1</f>
        <v>48</v>
      </c>
      <c r="B54" s="22" t="s">
        <v>88</v>
      </c>
      <c r="C54" s="12" t="s">
        <v>89</v>
      </c>
      <c r="D54" s="34">
        <v>150</v>
      </c>
      <c r="E54" s="40">
        <f t="shared" si="0"/>
        <v>300</v>
      </c>
      <c r="F54" s="40"/>
    </row>
    <row r="55" spans="1:6" s="2" customFormat="1" ht="17.100000000000001" customHeight="1" x14ac:dyDescent="0.25">
      <c r="A55" s="20">
        <f>A54+1</f>
        <v>49</v>
      </c>
      <c r="B55" s="22" t="s">
        <v>90</v>
      </c>
      <c r="C55" s="12" t="s">
        <v>89</v>
      </c>
      <c r="D55" s="34">
        <v>150</v>
      </c>
      <c r="E55" s="40">
        <f t="shared" si="0"/>
        <v>300</v>
      </c>
      <c r="F55" s="40"/>
    </row>
    <row r="56" spans="1:6" s="2" customFormat="1" ht="17.100000000000001" customHeight="1" x14ac:dyDescent="0.25">
      <c r="A56" s="20">
        <f t="shared" ref="A56:A79" si="3">A55+1</f>
        <v>50</v>
      </c>
      <c r="B56" s="22" t="s">
        <v>91</v>
      </c>
      <c r="C56" s="12" t="s">
        <v>89</v>
      </c>
      <c r="D56" s="34">
        <v>150</v>
      </c>
      <c r="E56" s="40">
        <f t="shared" si="0"/>
        <v>300</v>
      </c>
      <c r="F56" s="40"/>
    </row>
    <row r="57" spans="1:6" s="2" customFormat="1" ht="17.100000000000001" customHeight="1" x14ac:dyDescent="0.25">
      <c r="A57" s="20">
        <f t="shared" si="3"/>
        <v>51</v>
      </c>
      <c r="B57" s="22" t="s">
        <v>92</v>
      </c>
      <c r="C57" s="12" t="s">
        <v>89</v>
      </c>
      <c r="D57" s="34">
        <v>150</v>
      </c>
      <c r="E57" s="40">
        <f t="shared" si="0"/>
        <v>300</v>
      </c>
      <c r="F57" s="40"/>
    </row>
    <row r="58" spans="1:6" s="2" customFormat="1" ht="17.100000000000001" customHeight="1" x14ac:dyDescent="0.25">
      <c r="A58" s="20">
        <f t="shared" si="3"/>
        <v>52</v>
      </c>
      <c r="B58" s="22" t="s">
        <v>93</v>
      </c>
      <c r="C58" s="12" t="s">
        <v>89</v>
      </c>
      <c r="D58" s="34">
        <v>150</v>
      </c>
      <c r="E58" s="40">
        <f t="shared" si="0"/>
        <v>300</v>
      </c>
      <c r="F58" s="40"/>
    </row>
    <row r="59" spans="1:6" s="2" customFormat="1" ht="17.100000000000001" customHeight="1" x14ac:dyDescent="0.25">
      <c r="A59" s="20">
        <f t="shared" si="3"/>
        <v>53</v>
      </c>
      <c r="B59" s="22" t="s">
        <v>94</v>
      </c>
      <c r="C59" s="12" t="s">
        <v>89</v>
      </c>
      <c r="D59" s="34">
        <v>150</v>
      </c>
      <c r="E59" s="40">
        <f t="shared" si="0"/>
        <v>300</v>
      </c>
      <c r="F59" s="40"/>
    </row>
    <row r="60" spans="1:6" s="2" customFormat="1" ht="17.100000000000001" customHeight="1" x14ac:dyDescent="0.25">
      <c r="A60" s="20">
        <f t="shared" si="3"/>
        <v>54</v>
      </c>
      <c r="B60" s="22" t="s">
        <v>95</v>
      </c>
      <c r="C60" s="12" t="s">
        <v>89</v>
      </c>
      <c r="D60" s="34">
        <v>150</v>
      </c>
      <c r="E60" s="40">
        <f t="shared" si="0"/>
        <v>300</v>
      </c>
      <c r="F60" s="40"/>
    </row>
    <row r="61" spans="1:6" s="2" customFormat="1" ht="17.100000000000001" customHeight="1" x14ac:dyDescent="0.25">
      <c r="A61" s="20">
        <f t="shared" si="3"/>
        <v>55</v>
      </c>
      <c r="B61" s="22" t="s">
        <v>96</v>
      </c>
      <c r="C61" s="12" t="s">
        <v>89</v>
      </c>
      <c r="D61" s="34">
        <v>150</v>
      </c>
      <c r="E61" s="40">
        <f t="shared" si="0"/>
        <v>300</v>
      </c>
      <c r="F61" s="40"/>
    </row>
    <row r="62" spans="1:6" s="2" customFormat="1" ht="17.100000000000001" customHeight="1" x14ac:dyDescent="0.25">
      <c r="A62" s="20">
        <f t="shared" si="3"/>
        <v>56</v>
      </c>
      <c r="B62" s="22" t="s">
        <v>97</v>
      </c>
      <c r="C62" s="12" t="s">
        <v>89</v>
      </c>
      <c r="D62" s="34">
        <v>150</v>
      </c>
      <c r="E62" s="40">
        <f t="shared" si="0"/>
        <v>300</v>
      </c>
      <c r="F62" s="40"/>
    </row>
    <row r="63" spans="1:6" s="2" customFormat="1" ht="17.100000000000001" customHeight="1" x14ac:dyDescent="0.25">
      <c r="A63" s="20">
        <f t="shared" si="3"/>
        <v>57</v>
      </c>
      <c r="B63" s="22" t="s">
        <v>98</v>
      </c>
      <c r="C63" s="12" t="s">
        <v>89</v>
      </c>
      <c r="D63" s="34">
        <v>150</v>
      </c>
      <c r="E63" s="40">
        <f t="shared" si="0"/>
        <v>300</v>
      </c>
      <c r="F63" s="40"/>
    </row>
    <row r="64" spans="1:6" s="2" customFormat="1" ht="17.100000000000001" customHeight="1" x14ac:dyDescent="0.25">
      <c r="A64" s="20">
        <f t="shared" si="3"/>
        <v>58</v>
      </c>
      <c r="B64" s="22" t="s">
        <v>99</v>
      </c>
      <c r="C64" s="12" t="s">
        <v>89</v>
      </c>
      <c r="D64" s="34">
        <v>150</v>
      </c>
      <c r="E64" s="40">
        <f t="shared" si="0"/>
        <v>300</v>
      </c>
      <c r="F64" s="40"/>
    </row>
    <row r="65" spans="1:6" s="2" customFormat="1" ht="17.100000000000001" customHeight="1" x14ac:dyDescent="0.25">
      <c r="A65" s="20">
        <f t="shared" si="3"/>
        <v>59</v>
      </c>
      <c r="B65" s="22" t="s">
        <v>100</v>
      </c>
      <c r="C65" s="12" t="s">
        <v>89</v>
      </c>
      <c r="D65" s="34">
        <v>150</v>
      </c>
      <c r="E65" s="40">
        <f t="shared" si="0"/>
        <v>300</v>
      </c>
      <c r="F65" s="40"/>
    </row>
    <row r="66" spans="1:6" s="2" customFormat="1" ht="17.100000000000001" customHeight="1" x14ac:dyDescent="0.25">
      <c r="A66" s="20">
        <f t="shared" si="3"/>
        <v>60</v>
      </c>
      <c r="B66" s="22" t="s">
        <v>101</v>
      </c>
      <c r="C66" s="12" t="s">
        <v>89</v>
      </c>
      <c r="D66" s="34">
        <v>150</v>
      </c>
      <c r="E66" s="40">
        <f t="shared" si="0"/>
        <v>300</v>
      </c>
      <c r="F66" s="40"/>
    </row>
    <row r="67" spans="1:6" s="2" customFormat="1" ht="17.100000000000001" customHeight="1" x14ac:dyDescent="0.25">
      <c r="A67" s="20">
        <f t="shared" si="3"/>
        <v>61</v>
      </c>
      <c r="B67" s="22" t="s">
        <v>102</v>
      </c>
      <c r="C67" s="12" t="s">
        <v>89</v>
      </c>
      <c r="D67" s="34">
        <v>150</v>
      </c>
      <c r="E67" s="40">
        <f t="shared" si="0"/>
        <v>300</v>
      </c>
      <c r="F67" s="40"/>
    </row>
    <row r="68" spans="1:6" s="2" customFormat="1" ht="17.100000000000001" customHeight="1" x14ac:dyDescent="0.25">
      <c r="A68" s="20">
        <f t="shared" si="3"/>
        <v>62</v>
      </c>
      <c r="B68" s="22" t="s">
        <v>103</v>
      </c>
      <c r="C68" s="12" t="s">
        <v>89</v>
      </c>
      <c r="D68" s="34">
        <v>150</v>
      </c>
      <c r="E68" s="40">
        <f t="shared" si="0"/>
        <v>300</v>
      </c>
      <c r="F68" s="40"/>
    </row>
    <row r="69" spans="1:6" s="2" customFormat="1" ht="17.100000000000001" customHeight="1" x14ac:dyDescent="0.25">
      <c r="A69" s="20">
        <f t="shared" si="3"/>
        <v>63</v>
      </c>
      <c r="B69" s="22" t="s">
        <v>104</v>
      </c>
      <c r="C69" s="12" t="s">
        <v>89</v>
      </c>
      <c r="D69" s="34">
        <v>150</v>
      </c>
      <c r="E69" s="40">
        <f t="shared" si="0"/>
        <v>300</v>
      </c>
      <c r="F69" s="40"/>
    </row>
    <row r="70" spans="1:6" s="2" customFormat="1" ht="17.100000000000001" customHeight="1" x14ac:dyDescent="0.25">
      <c r="A70" s="20">
        <f t="shared" si="3"/>
        <v>64</v>
      </c>
      <c r="B70" s="22" t="s">
        <v>105</v>
      </c>
      <c r="C70" s="12" t="s">
        <v>89</v>
      </c>
      <c r="D70" s="34">
        <v>150</v>
      </c>
      <c r="E70" s="40">
        <f t="shared" si="0"/>
        <v>300</v>
      </c>
      <c r="F70" s="40"/>
    </row>
    <row r="71" spans="1:6" s="2" customFormat="1" ht="17.100000000000001" customHeight="1" x14ac:dyDescent="0.25">
      <c r="A71" s="20">
        <f t="shared" si="3"/>
        <v>65</v>
      </c>
      <c r="B71" s="22" t="s">
        <v>106</v>
      </c>
      <c r="C71" s="12" t="s">
        <v>89</v>
      </c>
      <c r="D71" s="34">
        <v>150</v>
      </c>
      <c r="E71" s="40">
        <f t="shared" ref="E71:E106" si="4">D71*2</f>
        <v>300</v>
      </c>
      <c r="F71" s="40"/>
    </row>
    <row r="72" spans="1:6" s="2" customFormat="1" ht="17.100000000000001" customHeight="1" x14ac:dyDescent="0.25">
      <c r="A72" s="20">
        <f t="shared" si="3"/>
        <v>66</v>
      </c>
      <c r="B72" s="22" t="s">
        <v>107</v>
      </c>
      <c r="C72" s="12" t="s">
        <v>89</v>
      </c>
      <c r="D72" s="34">
        <v>150</v>
      </c>
      <c r="E72" s="40">
        <f t="shared" si="4"/>
        <v>300</v>
      </c>
      <c r="F72" s="40"/>
    </row>
    <row r="73" spans="1:6" s="2" customFormat="1" ht="17.100000000000001" customHeight="1" x14ac:dyDescent="0.25">
      <c r="A73" s="20">
        <f t="shared" si="3"/>
        <v>67</v>
      </c>
      <c r="B73" s="22" t="s">
        <v>108</v>
      </c>
      <c r="C73" s="12" t="s">
        <v>89</v>
      </c>
      <c r="D73" s="34">
        <v>150</v>
      </c>
      <c r="E73" s="40">
        <f t="shared" si="4"/>
        <v>300</v>
      </c>
      <c r="F73" s="40"/>
    </row>
    <row r="74" spans="1:6" s="2" customFormat="1" ht="17.100000000000001" customHeight="1" x14ac:dyDescent="0.25">
      <c r="A74" s="20">
        <f t="shared" si="3"/>
        <v>68</v>
      </c>
      <c r="B74" s="22" t="s">
        <v>109</v>
      </c>
      <c r="C74" s="12" t="s">
        <v>89</v>
      </c>
      <c r="D74" s="34">
        <v>150</v>
      </c>
      <c r="E74" s="40">
        <f t="shared" si="4"/>
        <v>300</v>
      </c>
      <c r="F74" s="40"/>
    </row>
    <row r="75" spans="1:6" s="2" customFormat="1" ht="17.100000000000001" customHeight="1" x14ac:dyDescent="0.25">
      <c r="A75" s="20">
        <f t="shared" si="3"/>
        <v>69</v>
      </c>
      <c r="B75" s="22" t="s">
        <v>110</v>
      </c>
      <c r="C75" s="12" t="s">
        <v>89</v>
      </c>
      <c r="D75" s="34">
        <v>150</v>
      </c>
      <c r="E75" s="40">
        <f t="shared" si="4"/>
        <v>300</v>
      </c>
      <c r="F75" s="40"/>
    </row>
    <row r="76" spans="1:6" s="2" customFormat="1" ht="17.100000000000001" customHeight="1" x14ac:dyDescent="0.25">
      <c r="A76" s="20">
        <f t="shared" si="3"/>
        <v>70</v>
      </c>
      <c r="B76" s="22" t="s">
        <v>111</v>
      </c>
      <c r="C76" s="12" t="s">
        <v>89</v>
      </c>
      <c r="D76" s="34">
        <v>150</v>
      </c>
      <c r="E76" s="40">
        <f t="shared" si="4"/>
        <v>300</v>
      </c>
      <c r="F76" s="40"/>
    </row>
    <row r="77" spans="1:6" s="2" customFormat="1" ht="17.100000000000001" customHeight="1" x14ac:dyDescent="0.25">
      <c r="A77" s="20">
        <f t="shared" si="3"/>
        <v>71</v>
      </c>
      <c r="B77" s="22" t="s">
        <v>112</v>
      </c>
      <c r="C77" s="12" t="s">
        <v>89</v>
      </c>
      <c r="D77" s="34">
        <v>150</v>
      </c>
      <c r="E77" s="40">
        <f t="shared" si="4"/>
        <v>300</v>
      </c>
      <c r="F77" s="40"/>
    </row>
    <row r="78" spans="1:6" s="2" customFormat="1" ht="17.100000000000001" customHeight="1" x14ac:dyDescent="0.25">
      <c r="A78" s="20">
        <f t="shared" si="3"/>
        <v>72</v>
      </c>
      <c r="B78" s="11" t="s">
        <v>113</v>
      </c>
      <c r="C78" s="12" t="s">
        <v>89</v>
      </c>
      <c r="D78" s="34">
        <v>150</v>
      </c>
      <c r="E78" s="40">
        <f t="shared" si="4"/>
        <v>300</v>
      </c>
      <c r="F78" s="40"/>
    </row>
    <row r="79" spans="1:6" s="2" customFormat="1" x14ac:dyDescent="0.25">
      <c r="A79" s="20">
        <f t="shared" si="3"/>
        <v>73</v>
      </c>
      <c r="B79" s="17" t="s">
        <v>114</v>
      </c>
      <c r="C79" s="12" t="s">
        <v>89</v>
      </c>
      <c r="D79" s="34">
        <v>150</v>
      </c>
      <c r="E79" s="40">
        <f t="shared" si="4"/>
        <v>300</v>
      </c>
      <c r="F79" s="40"/>
    </row>
    <row r="80" spans="1:6" s="2" customFormat="1" x14ac:dyDescent="0.25">
      <c r="A80" s="45" t="s">
        <v>115</v>
      </c>
      <c r="B80" s="46"/>
      <c r="C80" s="46"/>
      <c r="D80" s="47"/>
      <c r="E80" s="40">
        <f t="shared" si="4"/>
        <v>0</v>
      </c>
      <c r="F80" s="40"/>
    </row>
    <row r="81" spans="1:6" s="2" customFormat="1" ht="31.5" x14ac:dyDescent="0.25">
      <c r="A81" s="20">
        <f>A79+1</f>
        <v>74</v>
      </c>
      <c r="B81" s="12" t="s">
        <v>116</v>
      </c>
      <c r="C81" s="12" t="s">
        <v>117</v>
      </c>
      <c r="D81" s="34">
        <v>180</v>
      </c>
      <c r="E81" s="40">
        <f t="shared" si="4"/>
        <v>360</v>
      </c>
      <c r="F81" s="40"/>
    </row>
    <row r="82" spans="1:6" s="2" customFormat="1" ht="31.5" x14ac:dyDescent="0.25">
      <c r="A82" s="20">
        <f>A81+1</f>
        <v>75</v>
      </c>
      <c r="B82" s="17" t="s">
        <v>118</v>
      </c>
      <c r="C82" s="12" t="s">
        <v>119</v>
      </c>
      <c r="D82" s="34">
        <f>D54+D55+D35+D106+D56</f>
        <v>555</v>
      </c>
      <c r="E82" s="40">
        <f t="shared" si="4"/>
        <v>1110</v>
      </c>
      <c r="F82" s="40"/>
    </row>
    <row r="83" spans="1:6" s="2" customFormat="1" ht="31.5" x14ac:dyDescent="0.25">
      <c r="A83" s="20">
        <f t="shared" ref="A83:A91" si="5">A82+1</f>
        <v>76</v>
      </c>
      <c r="B83" s="17" t="s">
        <v>120</v>
      </c>
      <c r="C83" s="12" t="s">
        <v>121</v>
      </c>
      <c r="D83" s="34">
        <f>D56+D58+D48+D106</f>
        <v>470</v>
      </c>
      <c r="E83" s="40">
        <f t="shared" si="4"/>
        <v>940</v>
      </c>
      <c r="F83" s="40"/>
    </row>
    <row r="84" spans="1:6" s="2" customFormat="1" x14ac:dyDescent="0.25">
      <c r="A84" s="20">
        <f t="shared" si="5"/>
        <v>77</v>
      </c>
      <c r="B84" s="17" t="s">
        <v>122</v>
      </c>
      <c r="C84" s="12" t="s">
        <v>123</v>
      </c>
      <c r="D84" s="34">
        <f>D28+D106</f>
        <v>150</v>
      </c>
      <c r="E84" s="40">
        <f t="shared" si="4"/>
        <v>300</v>
      </c>
      <c r="F84" s="40"/>
    </row>
    <row r="85" spans="1:6" s="2" customFormat="1" ht="31.5" x14ac:dyDescent="0.25">
      <c r="A85" s="20">
        <f t="shared" si="5"/>
        <v>78</v>
      </c>
      <c r="B85" s="12" t="s">
        <v>124</v>
      </c>
      <c r="C85" s="12" t="s">
        <v>125</v>
      </c>
      <c r="D85" s="34">
        <f>D54+D55+D56+D106+D7</f>
        <v>530</v>
      </c>
      <c r="E85" s="40">
        <f t="shared" si="4"/>
        <v>1060</v>
      </c>
      <c r="F85" s="40"/>
    </row>
    <row r="86" spans="1:6" s="2" customFormat="1" ht="31.5" x14ac:dyDescent="0.25">
      <c r="A86" s="20">
        <f t="shared" si="5"/>
        <v>79</v>
      </c>
      <c r="B86" s="17" t="s">
        <v>126</v>
      </c>
      <c r="C86" s="12" t="s">
        <v>121</v>
      </c>
      <c r="D86" s="34">
        <f>D56+D58+D48+D106</f>
        <v>470</v>
      </c>
      <c r="E86" s="40">
        <f t="shared" si="4"/>
        <v>940</v>
      </c>
      <c r="F86" s="40"/>
    </row>
    <row r="87" spans="1:6" s="2" customFormat="1" ht="34.5" x14ac:dyDescent="0.25">
      <c r="A87" s="20">
        <f t="shared" si="5"/>
        <v>80</v>
      </c>
      <c r="B87" s="12" t="s">
        <v>127</v>
      </c>
      <c r="C87" s="12" t="s">
        <v>121</v>
      </c>
      <c r="D87" s="34">
        <f>D59+D74+D69+D58+D68+D71+D75+D61+D49+D66+D72+D73+D62+D76+D65+D77+D78+D60+D106</f>
        <v>2720</v>
      </c>
      <c r="E87" s="40">
        <f t="shared" si="4"/>
        <v>5440</v>
      </c>
      <c r="F87" s="40"/>
    </row>
    <row r="88" spans="1:6" s="2" customFormat="1" ht="31.5" x14ac:dyDescent="0.25">
      <c r="A88" s="20">
        <f t="shared" si="5"/>
        <v>81</v>
      </c>
      <c r="B88" s="29" t="s">
        <v>128</v>
      </c>
      <c r="C88" s="28" t="s">
        <v>129</v>
      </c>
      <c r="D88" s="34">
        <f>D54+D55+D56+D106</f>
        <v>500</v>
      </c>
      <c r="E88" s="40">
        <f t="shared" si="4"/>
        <v>1000</v>
      </c>
      <c r="F88" s="40"/>
    </row>
    <row r="89" spans="1:6" s="2" customFormat="1" ht="34.5" customHeight="1" x14ac:dyDescent="0.25">
      <c r="A89" s="20">
        <f t="shared" si="5"/>
        <v>82</v>
      </c>
      <c r="B89" s="29" t="s">
        <v>130</v>
      </c>
      <c r="C89" s="28" t="s">
        <v>131</v>
      </c>
      <c r="D89" s="34">
        <f>D54+D55+D35+D36+D106</f>
        <v>460</v>
      </c>
      <c r="E89" s="40">
        <f t="shared" si="4"/>
        <v>920</v>
      </c>
      <c r="F89" s="40"/>
    </row>
    <row r="90" spans="1:6" s="2" customFormat="1" ht="34.5" customHeight="1" x14ac:dyDescent="0.25">
      <c r="A90" s="20">
        <f t="shared" si="5"/>
        <v>83</v>
      </c>
      <c r="B90" s="29" t="s">
        <v>132</v>
      </c>
      <c r="C90" s="28" t="s">
        <v>133</v>
      </c>
      <c r="D90" s="34">
        <f>D48+D106+D52</f>
        <v>290</v>
      </c>
      <c r="E90" s="40">
        <f t="shared" si="4"/>
        <v>580</v>
      </c>
      <c r="F90" s="40"/>
    </row>
    <row r="91" spans="1:6" s="2" customFormat="1" ht="31.5" x14ac:dyDescent="0.25">
      <c r="A91" s="20">
        <f t="shared" si="5"/>
        <v>84</v>
      </c>
      <c r="B91" s="29" t="s">
        <v>134</v>
      </c>
      <c r="C91" s="28" t="s">
        <v>129</v>
      </c>
      <c r="D91" s="34">
        <f>D54+D55+D56+D57+D106</f>
        <v>650</v>
      </c>
      <c r="E91" s="40">
        <f t="shared" si="4"/>
        <v>1300</v>
      </c>
      <c r="F91" s="40"/>
    </row>
    <row r="92" spans="1:6" s="2" customFormat="1" x14ac:dyDescent="0.25">
      <c r="A92" s="26"/>
      <c r="B92" s="27"/>
      <c r="C92" s="28"/>
      <c r="D92" s="34"/>
      <c r="E92" s="40">
        <f t="shared" si="4"/>
        <v>0</v>
      </c>
      <c r="F92" s="40"/>
    </row>
    <row r="93" spans="1:6" s="2" customFormat="1" ht="17.100000000000001" customHeight="1" x14ac:dyDescent="0.25">
      <c r="A93" s="48" t="s">
        <v>135</v>
      </c>
      <c r="B93" s="49"/>
      <c r="C93" s="50"/>
      <c r="D93" s="36"/>
      <c r="E93" s="40">
        <f t="shared" si="4"/>
        <v>0</v>
      </c>
      <c r="F93" s="40"/>
    </row>
    <row r="94" spans="1:6" s="2" customFormat="1" ht="17.100000000000001" customHeight="1" x14ac:dyDescent="0.25">
      <c r="A94" s="20">
        <f>A91+1</f>
        <v>85</v>
      </c>
      <c r="B94" s="24" t="s">
        <v>136</v>
      </c>
      <c r="C94" s="22" t="s">
        <v>137</v>
      </c>
      <c r="D94" s="34">
        <v>200</v>
      </c>
      <c r="E94" s="40">
        <f t="shared" si="4"/>
        <v>400</v>
      </c>
      <c r="F94" s="40"/>
    </row>
    <row r="95" spans="1:6" s="2" customFormat="1" ht="17.100000000000001" customHeight="1" x14ac:dyDescent="0.25">
      <c r="A95" s="20">
        <f>A94+1</f>
        <v>86</v>
      </c>
      <c r="B95" s="24" t="s">
        <v>138</v>
      </c>
      <c r="C95" s="22" t="s">
        <v>137</v>
      </c>
      <c r="D95" s="34">
        <v>200</v>
      </c>
      <c r="E95" s="40">
        <f t="shared" si="4"/>
        <v>400</v>
      </c>
      <c r="F95" s="40"/>
    </row>
    <row r="96" spans="1:6" s="2" customFormat="1" ht="17.100000000000001" customHeight="1" x14ac:dyDescent="0.25">
      <c r="A96" s="20">
        <f t="shared" ref="A96:A100" si="6">A95+1</f>
        <v>87</v>
      </c>
      <c r="B96" s="9" t="s">
        <v>139</v>
      </c>
      <c r="C96" s="22" t="s">
        <v>137</v>
      </c>
      <c r="D96" s="34">
        <v>200</v>
      </c>
      <c r="E96" s="40">
        <f t="shared" si="4"/>
        <v>400</v>
      </c>
      <c r="F96" s="40"/>
    </row>
    <row r="97" spans="1:18" s="2" customFormat="1" ht="17.100000000000001" customHeight="1" x14ac:dyDescent="0.25">
      <c r="A97" s="20">
        <f t="shared" si="6"/>
        <v>88</v>
      </c>
      <c r="B97" s="9" t="s">
        <v>140</v>
      </c>
      <c r="C97" s="22" t="s">
        <v>141</v>
      </c>
      <c r="D97" s="34">
        <v>200</v>
      </c>
      <c r="E97" s="40">
        <f t="shared" si="4"/>
        <v>400</v>
      </c>
      <c r="F97" s="40"/>
    </row>
    <row r="98" spans="1:18" s="2" customFormat="1" ht="17.100000000000001" customHeight="1" x14ac:dyDescent="0.25">
      <c r="A98" s="20">
        <f t="shared" si="6"/>
        <v>89</v>
      </c>
      <c r="B98" s="24" t="s">
        <v>142</v>
      </c>
      <c r="C98" s="22" t="s">
        <v>143</v>
      </c>
      <c r="D98" s="34">
        <v>200</v>
      </c>
      <c r="E98" s="40">
        <f t="shared" si="4"/>
        <v>400</v>
      </c>
      <c r="F98" s="40"/>
    </row>
    <row r="99" spans="1:18" s="2" customFormat="1" ht="17.100000000000001" customHeight="1" x14ac:dyDescent="0.25">
      <c r="A99" s="20">
        <f t="shared" si="6"/>
        <v>90</v>
      </c>
      <c r="B99" s="9" t="s">
        <v>144</v>
      </c>
      <c r="C99" s="22" t="s">
        <v>145</v>
      </c>
      <c r="D99" s="34">
        <v>200</v>
      </c>
      <c r="E99" s="40">
        <f t="shared" si="4"/>
        <v>400</v>
      </c>
      <c r="F99" s="40"/>
    </row>
    <row r="100" spans="1:18" s="2" customFormat="1" ht="17.100000000000001" customHeight="1" x14ac:dyDescent="0.25">
      <c r="A100" s="20">
        <f t="shared" si="6"/>
        <v>91</v>
      </c>
      <c r="B100" s="9" t="s">
        <v>146</v>
      </c>
      <c r="C100" s="22" t="s">
        <v>147</v>
      </c>
      <c r="D100" s="34">
        <v>200</v>
      </c>
      <c r="E100" s="40">
        <f t="shared" si="4"/>
        <v>400</v>
      </c>
      <c r="F100" s="40"/>
    </row>
    <row r="101" spans="1:18" s="2" customFormat="1" ht="17.100000000000001" customHeight="1" x14ac:dyDescent="0.25">
      <c r="A101" s="45" t="s">
        <v>148</v>
      </c>
      <c r="B101" s="46"/>
      <c r="C101" s="46"/>
      <c r="D101" s="47"/>
      <c r="E101" s="40">
        <f t="shared" si="4"/>
        <v>0</v>
      </c>
      <c r="F101" s="40"/>
    </row>
    <row r="102" spans="1:18" s="2" customFormat="1" ht="17.100000000000001" customHeight="1" x14ac:dyDescent="0.25">
      <c r="A102" s="20">
        <f>A100+1</f>
        <v>92</v>
      </c>
      <c r="B102" s="22" t="s">
        <v>149</v>
      </c>
      <c r="C102" s="22"/>
      <c r="D102" s="34">
        <v>500</v>
      </c>
      <c r="E102" s="40">
        <f t="shared" si="4"/>
        <v>1000</v>
      </c>
      <c r="F102" s="40"/>
    </row>
    <row r="103" spans="1:18" s="2" customFormat="1" ht="34.5" customHeight="1" x14ac:dyDescent="0.25">
      <c r="A103" s="20">
        <f>A102+1</f>
        <v>93</v>
      </c>
      <c r="B103" s="12" t="s">
        <v>150</v>
      </c>
      <c r="C103" s="13"/>
      <c r="D103" s="37" t="s">
        <v>151</v>
      </c>
      <c r="E103" s="40" t="e">
        <f t="shared" si="4"/>
        <v>#VALUE!</v>
      </c>
      <c r="F103" s="40"/>
    </row>
    <row r="104" spans="1:18" s="2" customFormat="1" ht="17.100000000000001" customHeight="1" x14ac:dyDescent="0.25">
      <c r="A104" s="45" t="s">
        <v>152</v>
      </c>
      <c r="B104" s="46"/>
      <c r="C104" s="46"/>
      <c r="D104" s="47"/>
      <c r="E104" s="40">
        <f t="shared" si="4"/>
        <v>0</v>
      </c>
      <c r="F104" s="40"/>
    </row>
    <row r="105" spans="1:18" s="2" customFormat="1" ht="17.100000000000001" customHeight="1" x14ac:dyDescent="0.25">
      <c r="A105" s="20">
        <f>A103+1</f>
        <v>94</v>
      </c>
      <c r="B105" s="22" t="s">
        <v>152</v>
      </c>
      <c r="C105" s="22"/>
      <c r="D105" s="36" t="s">
        <v>153</v>
      </c>
      <c r="E105" s="40" t="e">
        <f t="shared" si="4"/>
        <v>#VALUE!</v>
      </c>
      <c r="F105" s="40"/>
    </row>
    <row r="106" spans="1:18" s="2" customFormat="1" ht="17.100000000000001" customHeight="1" x14ac:dyDescent="0.25">
      <c r="A106" s="20">
        <f>A105+1</f>
        <v>95</v>
      </c>
      <c r="B106" s="22" t="s">
        <v>154</v>
      </c>
      <c r="C106" s="22" t="s">
        <v>155</v>
      </c>
      <c r="D106" s="36">
        <v>50</v>
      </c>
      <c r="E106" s="40">
        <f t="shared" si="4"/>
        <v>100</v>
      </c>
      <c r="F106" s="40"/>
    </row>
    <row r="107" spans="1:18" ht="69" customHeight="1" x14ac:dyDescent="0.25">
      <c r="A107" s="42" t="s">
        <v>156</v>
      </c>
      <c r="B107" s="42"/>
      <c r="C107" s="42"/>
      <c r="D107" s="42"/>
      <c r="E107" s="38"/>
      <c r="F107" s="38"/>
      <c r="G107"/>
      <c r="H107"/>
      <c r="I107"/>
      <c r="J107"/>
      <c r="K107"/>
      <c r="L107"/>
      <c r="M107"/>
      <c r="N107"/>
      <c r="O107"/>
      <c r="P107"/>
      <c r="Q107"/>
      <c r="R107"/>
    </row>
    <row r="108" spans="1:18" x14ac:dyDescent="0.25">
      <c r="A108" s="56" t="s">
        <v>157</v>
      </c>
      <c r="B108" s="56"/>
      <c r="C108" s="56"/>
      <c r="D108" s="56"/>
      <c r="E108" s="38"/>
      <c r="F108" s="38"/>
      <c r="G108"/>
      <c r="H108"/>
      <c r="I108"/>
      <c r="J108"/>
      <c r="K108"/>
      <c r="L108"/>
      <c r="M108"/>
      <c r="N108"/>
      <c r="O108"/>
      <c r="P108"/>
      <c r="Q108"/>
      <c r="R108"/>
    </row>
    <row r="109" spans="1:18" ht="15" x14ac:dyDescent="0.25">
      <c r="A109" s="55" t="s">
        <v>158</v>
      </c>
      <c r="B109" s="55"/>
      <c r="C109" s="55"/>
      <c r="D109" s="55"/>
      <c r="E109" s="38"/>
      <c r="F109" s="38"/>
      <c r="G109"/>
      <c r="H109"/>
      <c r="I109"/>
      <c r="J109"/>
      <c r="K109"/>
      <c r="L109"/>
      <c r="M109"/>
      <c r="N109"/>
      <c r="O109"/>
      <c r="P109"/>
      <c r="Q109"/>
      <c r="R109"/>
    </row>
  </sheetData>
  <mergeCells count="14">
    <mergeCell ref="A109:D109"/>
    <mergeCell ref="B4:C4"/>
    <mergeCell ref="A80:D80"/>
    <mergeCell ref="A93:C93"/>
    <mergeCell ref="A101:D101"/>
    <mergeCell ref="A104:D104"/>
    <mergeCell ref="A107:D107"/>
    <mergeCell ref="A108:D108"/>
    <mergeCell ref="A53:C53"/>
    <mergeCell ref="A1:D1"/>
    <mergeCell ref="B2:C2"/>
    <mergeCell ref="A3:D3"/>
    <mergeCell ref="A5:D5"/>
    <mergeCell ref="A44:C44"/>
  </mergeCells>
  <hyperlinks>
    <hyperlink ref="A108:D108" r:id="rId1" display="Tanıtım ve İletişim Linki"/>
  </hyperlinks>
  <pageMargins left="0.98425196850393704" right="0.78740157480314965" top="1.1811023622047245" bottom="0.78740157480314965" header="0.39370078740157483" footer="0.19685039370078741"/>
  <pageSetup paperSize="9" scale="59" orientation="portrait" horizontalDpi="4294967295" verticalDpi="4294967295" r:id="rId2"/>
  <headerFooter>
    <oddHeader>&amp;L&amp;G&amp;C&amp;"Times New Roman,Kalın"&amp;12T.C.
AKSARAY ÜNİVERSİTESİ
MÜHENDİSLİK FAKÜLTESİ
ÇEVRE MÜHENDİSLİĞİ BÖLÜMÜ&amp;R&amp;G</oddHeader>
    <oddFooter>&amp;CAksaray Üniversitesi, Mühendislik Fakültesi, Çevre Mühendisliği Bölümü 68100 &amp;"Times New Roman,Normal"Kampus/AKSARAY 
Tel: 0 (382) 288 3625/3606- E-mail: cevre@aksaray.edu.tr-Web: https://cevre.aksaray.edu.tr/</oddFooter>
  </headerFooter>
  <rowBreaks count="1" manualBreakCount="1">
    <brk id="52" max="3" man="1"/>
  </rowBreaks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Birim fiyatlar</vt:lpstr>
      <vt:lpstr>Birim fiyatlar (2)</vt:lpstr>
      <vt:lpstr>'Birim fiyatlar'!Yazdırma_Alanı</vt:lpstr>
      <vt:lpstr>'Birim fiyatlar (2)'!Yazdırma_Alanı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Dr. Mustafa IŞIK</dc:creator>
  <cp:keywords/>
  <dc:description/>
  <cp:lastModifiedBy>PC</cp:lastModifiedBy>
  <cp:revision/>
  <cp:lastPrinted>2023-09-06T09:23:25Z</cp:lastPrinted>
  <dcterms:created xsi:type="dcterms:W3CDTF">2015-06-05T18:17:20Z</dcterms:created>
  <dcterms:modified xsi:type="dcterms:W3CDTF">2026-02-03T11:32:58Z</dcterms:modified>
  <cp:category/>
  <cp:contentStatus/>
</cp:coreProperties>
</file>